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108" windowWidth="23256" windowHeight="12600" tabRatio="325"/>
  </bookViews>
  <sheets>
    <sheet name="в постановление" sheetId="27" r:id="rId1"/>
  </sheets>
  <definedNames>
    <definedName name="_xlnm.Print_Titles" localSheetId="0">'в постановление'!$8:$8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8" i="27"/>
  <c r="M48"/>
  <c r="G48"/>
  <c r="H48"/>
  <c r="G63" l="1"/>
  <c r="G76" s="1"/>
  <c r="H63"/>
  <c r="H76" s="1"/>
  <c r="G13" l="1"/>
  <c r="H13"/>
  <c r="F13"/>
  <c r="G64" l="1"/>
  <c r="G77" s="1"/>
  <c r="H64"/>
  <c r="H77" s="1"/>
  <c r="F64"/>
  <c r="F77" s="1"/>
  <c r="M53"/>
  <c r="L53"/>
  <c r="K53"/>
  <c r="G53"/>
  <c r="H53"/>
  <c r="F53"/>
  <c r="G88" l="1"/>
  <c r="H88"/>
  <c r="G75"/>
  <c r="H75" l="1"/>
  <c r="M58" l="1"/>
  <c r="L58"/>
  <c r="K58"/>
  <c r="G62"/>
  <c r="H62"/>
  <c r="G58"/>
  <c r="H58"/>
  <c r="G21"/>
  <c r="H21"/>
  <c r="F21"/>
  <c r="G25"/>
  <c r="G36" s="1"/>
  <c r="H25"/>
  <c r="H36" s="1"/>
  <c r="G16"/>
  <c r="H16"/>
  <c r="H37" l="1"/>
  <c r="G37"/>
  <c r="H87" l="1"/>
  <c r="H86" s="1"/>
  <c r="G87"/>
  <c r="G86" s="1"/>
  <c r="F25"/>
  <c r="F36" l="1"/>
  <c r="F88" l="1"/>
  <c r="F58"/>
  <c r="F16" l="1"/>
  <c r="F37" s="1"/>
  <c r="K48" l="1"/>
  <c r="F48"/>
  <c r="F63" l="1"/>
  <c r="F76" s="1"/>
  <c r="F87" s="1"/>
  <c r="F102"/>
  <c r="F75" l="1"/>
  <c r="F86"/>
  <c r="F62"/>
</calcChain>
</file>

<file path=xl/sharedStrings.xml><?xml version="1.0" encoding="utf-8"?>
<sst xmlns="http://schemas.openxmlformats.org/spreadsheetml/2006/main" count="514" uniqueCount="224">
  <si>
    <t>Наименование мероприятия</t>
  </si>
  <si>
    <t>Механизм реализации</t>
  </si>
  <si>
    <t>Целевой показатель</t>
  </si>
  <si>
    <t>Единица измерения</t>
  </si>
  <si>
    <t>%</t>
  </si>
  <si>
    <t>да/нет</t>
  </si>
  <si>
    <t>да</t>
  </si>
  <si>
    <t>1.2.</t>
  </si>
  <si>
    <t>1.1.</t>
  </si>
  <si>
    <t>1.5.</t>
  </si>
  <si>
    <t>№ п/п</t>
  </si>
  <si>
    <t>2.1.</t>
  </si>
  <si>
    <t>2.2.</t>
  </si>
  <si>
    <t>3.</t>
  </si>
  <si>
    <t>Х</t>
  </si>
  <si>
    <t>2.3.</t>
  </si>
  <si>
    <t xml:space="preserve">1. </t>
  </si>
  <si>
    <t>Ответственный исполнитель</t>
  </si>
  <si>
    <t>1.1.2</t>
  </si>
  <si>
    <t>% к уровню предыдущего года</t>
  </si>
  <si>
    <t>единиц</t>
  </si>
  <si>
    <t>1.5.1</t>
  </si>
  <si>
    <t>1.5.2</t>
  </si>
  <si>
    <t xml:space="preserve">Повышение роли имущественных налогов                 </t>
  </si>
  <si>
    <t xml:space="preserve">Срок реализации                      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</si>
  <si>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</si>
  <si>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</si>
  <si>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1.5.3</t>
  </si>
  <si>
    <t>количество размещений и обновлений в год</t>
  </si>
  <si>
    <t>прирост просроченной дебиторской задолженности</t>
  </si>
  <si>
    <t xml:space="preserve">тыс. руб. </t>
  </si>
  <si>
    <t xml:space="preserve">анализ (обеспечение контроля) за осуществлением государственных полномочий Республики Карелия, обеспечения государственных гарантий реализации прав на получение общедоступного и бесплатного образования </t>
  </si>
  <si>
    <t>2</t>
  </si>
  <si>
    <t>2.1.1.</t>
  </si>
  <si>
    <t>2.2.1.</t>
  </si>
  <si>
    <t>2.2.2.</t>
  </si>
  <si>
    <t>2.2.3.</t>
  </si>
  <si>
    <t>2.3.1.</t>
  </si>
  <si>
    <t>2.3.2.</t>
  </si>
  <si>
    <t>2.3.3.</t>
  </si>
  <si>
    <t>2.3.4.</t>
  </si>
  <si>
    <t>Оптимизация расходов в сфере муниципального управления</t>
  </si>
  <si>
    <t>Оптимизация расходов на обеспечение деятельности органов местного самоуправления</t>
  </si>
  <si>
    <t>шт.ед.</t>
  </si>
  <si>
    <t>Неустановление новых расходных обязательств, не связанных с решением вопросов, отнесенных Конституцией Российской Федерации и федеральными законами к полномочиям органов местного самоуправления</t>
  </si>
  <si>
    <t>Структурные подразделения</t>
  </si>
  <si>
    <t>Повышение эффективности деятельности бюджетной сети</t>
  </si>
  <si>
    <t>Развитие системы предоставления муниципальных услуг, выполнения работ и функций</t>
  </si>
  <si>
    <t>ед.</t>
  </si>
  <si>
    <t>сокращение штатной численности</t>
  </si>
  <si>
    <t>Повышение эффективности расходов на оплату труда работников муниципальных учреждений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</si>
  <si>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</si>
  <si>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 xml:space="preserve">Повышение эффективности расходов  </t>
  </si>
  <si>
    <t>Проведение оценки эффективности мер муниципальной поддержки малого и среднего предпринимательства</t>
  </si>
  <si>
    <t>Проведение оценки эффективности реализации муниципальных программ по итогам года</t>
  </si>
  <si>
    <t xml:space="preserve"> - </t>
  </si>
  <si>
    <t>Минимизация объемов авансирования оказываемых услуг, выполняемых работ, поставляемых товаров в рамках заключаемых муниципальных контрактов (договоров)</t>
  </si>
  <si>
    <t>Меры по сокращению муниципального долга</t>
  </si>
  <si>
    <t>Повышение долговой устойчивости посредством внедрения практики привлечения среднесрочных и долгосрочных заимствований</t>
  </si>
  <si>
    <t>3.2</t>
  </si>
  <si>
    <t>3.2.1</t>
  </si>
  <si>
    <t>3.1</t>
  </si>
  <si>
    <t>3.1.1.</t>
  </si>
  <si>
    <t>проведение ответственной бюджетной политики в части принятия расходных обязательств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</si>
  <si>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</si>
  <si>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оценка экономической эффективности мер муниципальной поддержки малого и среднего предпринимательства, подготовка предложений о совершенствовании механизмов субсидирования</t>
  </si>
  <si>
    <t>наличие планов мероприятий по экономии всех видов коммунальных ресурсов с назначением ответственных за реализацию данных планов</t>
  </si>
  <si>
    <t>внедрение ограничения на включение в муниципальные контракты (договора) условий авансирования оказываемых услуг, выполняемых работ, поставляемых товаров</t>
  </si>
  <si>
    <t>проработка с кредитными организациями вопроса о заимствованиях со сроком пользования не менее 24 месяцев</t>
  </si>
  <si>
    <t>снижение темпов наращивания объема муниципального долга</t>
  </si>
  <si>
    <t>охват действующих муниципальных программ оценкой эффективности</t>
  </si>
  <si>
    <t>отношение годовой суммы платежей по обслуживанию и погашению муниципального долга к общему объему налоговых, неналоговых доходов местного бюджета и дотаций из бюджетов бюджетной системы РФ без учета платежей, направленных на досрочное погашение долговых обязательств, в т.ч. рефинансированных в очередном финансовом году</t>
  </si>
  <si>
    <t>отношение объема муниципального долга к объему налоговых и неналоговых доходов</t>
  </si>
  <si>
    <t>не менее 0,7</t>
  </si>
  <si>
    <t>коэффициент эффективности реализации программы</t>
  </si>
  <si>
    <t>соответствие целевых показателей предоставления субсидий целям и задачам программы с учетом необходимости достижения значимых конечных результатов софинансируемых мероприятий</t>
  </si>
  <si>
    <t>непревышение установленных лимитов численности, уровня оплаты труда и фондов оплаты труда (за счет всех источников финансового обеспечения) АУП</t>
  </si>
  <si>
    <t xml:space="preserve">отсутствие штрафных санкций за  принятие бюджетных обязательств в размерах, превышающих утвержденные лимиты бюджетных обязательств
</t>
  </si>
  <si>
    <t>процент охвата проведения претензионной работы по просроченной задолженности после срока уплаты</t>
  </si>
  <si>
    <t>отсутствие просроченной кредиторской задолженности по муниципальным  бюджетным и автономным учреждениям</t>
  </si>
  <si>
    <t>отсутствие просроченной кредиторской задолженности</t>
  </si>
  <si>
    <t>не менее 85</t>
  </si>
  <si>
    <t>Эффективное использование муниципального имущества</t>
  </si>
  <si>
    <t>отдел экономики</t>
  </si>
  <si>
    <t>Мероприятия в сфере совершенствования налогового законодательства</t>
  </si>
  <si>
    <t>1.3.</t>
  </si>
  <si>
    <t>1.2.1</t>
  </si>
  <si>
    <t>отдел бюджета</t>
  </si>
  <si>
    <t>Бюджетный эффект от реализации мероприятий в сфере совершенствования налогового законодательства (п. 1.2.)</t>
  </si>
  <si>
    <t>1.3.3.</t>
  </si>
  <si>
    <t>1.3.4.</t>
  </si>
  <si>
    <t xml:space="preserve">количество реализованных объектов </t>
  </si>
  <si>
    <t>% к сумме поступлений предыдущего года</t>
  </si>
  <si>
    <t>отдел контрактной службы</t>
  </si>
  <si>
    <t>Бюджетный эффект от реализации мероприятий по оптимизации расходов в сфере муниципального управления (2.1.)</t>
  </si>
  <si>
    <t>разработка НПА, внесение изменений в правовой акт об утверждении оценки</t>
  </si>
  <si>
    <t>совершенствование комплексной оценки эффективности деятельности муниципальных учреждений (далее - оценка).</t>
  </si>
  <si>
    <t>структурные подразделения администрации, руководители муниципальных учреждений</t>
  </si>
  <si>
    <t>2.2.4.</t>
  </si>
  <si>
    <t xml:space="preserve">Изменение режима функционирования дошкольных образовательных организаций в периоды снижения посещаемости детей </t>
  </si>
  <si>
    <t>тыс.руб.</t>
  </si>
  <si>
    <t>принятие и реализация распоряжения и приказов о сокращении количества дней функционирования дошкольных групп в летний период путем организации работы дошкольных групп на базе одного учреждения</t>
  </si>
  <si>
    <t>Бюджетный эффект от реализации мероприятий по повышению эффективности деятельности бюджетной сети (2.2.), в том числе:</t>
  </si>
  <si>
    <t>Бюджетный эффект (местный бюджет)</t>
  </si>
  <si>
    <t>Бюджетный эффект( средства бюджета Республики Карелия)</t>
  </si>
  <si>
    <t>руководители муниципальных учреждений образования и культуры</t>
  </si>
  <si>
    <t>Бюджетный эффект от реализации мер по повышению эффективности расходов (2.3.)</t>
  </si>
  <si>
    <t xml:space="preserve">Итого бюджетный эффект от реализации мероприятий сфере управления муниципальным долгом (3.2, 3.3) </t>
  </si>
  <si>
    <t>не более 15</t>
  </si>
  <si>
    <t>Всего эффект от реализации Программы, в том числе:</t>
  </si>
  <si>
    <t>Бюджетный эффект от реализации Программы (местный бюджет)</t>
  </si>
  <si>
    <t>Бюджетный эффект от реализации Программы (средства бюджета Республики Карелия)</t>
  </si>
  <si>
    <t>Бюджетный эффект (средства бюджета Республики Карелия)</t>
  </si>
  <si>
    <t>Приложение</t>
  </si>
  <si>
    <t xml:space="preserve">к постановлению администрации </t>
  </si>
  <si>
    <t>доля среднесрочных и долгосрочных заимствований в объеме муниципального долга</t>
  </si>
  <si>
    <t>».</t>
  </si>
  <si>
    <t>Значение целевого показателя</t>
  </si>
  <si>
    <r>
      <rPr>
        <sz val="12"/>
        <color theme="0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>- по налоговым доходам</t>
    </r>
  </si>
  <si>
    <r>
      <rPr>
        <sz val="12"/>
        <color theme="0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>- по неналоговым доходам</t>
    </r>
  </si>
  <si>
    <r>
      <rPr>
        <sz val="12"/>
        <rFont val="Times New Roman"/>
        <family val="1"/>
        <charset val="204"/>
      </rPr>
      <t>п</t>
    </r>
    <r>
      <rPr>
        <sz val="12"/>
        <color theme="1"/>
        <rFont val="Times New Roman"/>
        <family val="1"/>
        <charset val="204"/>
      </rPr>
      <t>роведение инвентаризации в отношении  задолженности, нереальной к взысканию, с целью принятия решений о её списании и/или переводу на забалансовый учетов</t>
    </r>
  </si>
  <si>
    <t xml:space="preserve">удельный вес задолженности, в отношении которой проведены мероприятия инвентаризации, к нереальной к взысканию задолженности </t>
  </si>
  <si>
    <t>Беломорского муниципального округа</t>
  </si>
  <si>
    <t xml:space="preserve">Мероприятия в сфере экономического развития Беломорского муниципального округа Республики Карелия </t>
  </si>
  <si>
    <t>Мероприятия в сфере повышения эффективности администрирования доходов бюджета Беломорского муниципального округа РК</t>
  </si>
  <si>
    <t>Отдел бюджета финансово-экономического управления администрации Беломорского муниципального округа (далее - отдел бюджета)</t>
  </si>
  <si>
    <t>ежемесячно</t>
  </si>
  <si>
    <t>ежегодно</t>
  </si>
  <si>
    <t xml:space="preserve">реализация муниципального имущества в рамках Программы (прогнозного плана) приватизации муниципального имущества Беломорского муниципального округа РК на очередной финансовый год и на плановый период </t>
  </si>
  <si>
    <t>принятие и реализация актов главных администраторов доходов бюджета по вопросу повышения эффективности администрирования, мониторинг выполнения главными администраторами доходов бюджета Беломосркого муниципального округа РК утвержденных прогнозных показателей по администрируемым ими доходам</t>
  </si>
  <si>
    <t>главные администраторы доходов бюджета Беломорского муниципального округа РК, отдел бюджета</t>
  </si>
  <si>
    <t>Бюджетный эффект от реализации мероприятий в сфере повышения эффективности администрирования доходов бюджета Беломорского муниципального округа РК  (п. 1.3.)</t>
  </si>
  <si>
    <t>Мероприятия по сокращению (предупреждению образования) просроченной дебиторской и просроченной кредиторской задолженности Беломорского муниципального округа РК</t>
  </si>
  <si>
    <t>Анализ состояния просроченной дебиторской и просроченной кредиторской задолженности бюджета Беломорского муниципального округа РК</t>
  </si>
  <si>
    <t>Мероприятия, направленные на сокращение просроченной дебиторской задолженности бюджета Беломорского муниципального округа РК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</si>
  <si>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Беломорского муниципального округа РК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</si>
  <si>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допустившими несвоевременную уплату обязательных платежей в бюджет Беломорского муниципального округа РК, взаимодействие с организациями  по вопросу сокращения задолженности, в том числе</t>
    </r>
  </si>
  <si>
    <t>Мероприятия, направленные на предупреждение образования просроченной дебиторской и просроченной кредиторской задолженности бюджета Беломорского муниципального округа РК</t>
  </si>
  <si>
    <t>контроль за сроками уплаты доходов, администрируемых администрацией Беломорского муниципального округа РК;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</si>
  <si>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ежедневно</t>
  </si>
  <si>
    <t>контроль за заключением муниципальными казенными учреждениями Беломорского муниципального округа РК муниципальных договоров (контрактов) в пределах доведенных лимитов бюджетных обязательств</t>
  </si>
  <si>
    <t>контроль за выполнением сметы казенными учреждениями Беломорского муниципального округа РК</t>
  </si>
  <si>
    <t>контроль за выполнением планов финансово-хозяйственной деятельности муниципальными бюджетными и автономными учреждениями Беломорского муниципального округа РК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</si>
  <si>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Беломорского муниципального округа РК (1.5)</t>
  </si>
  <si>
    <t>Итого бюджетный эффект от реализации мероприятий, направленных на достижение бюджетного эффекта от деятельности по увеличению доходов бюджета Беломорского муниципального округа РК</t>
  </si>
  <si>
    <t>Меры по оптимизации расходов бюджета Беломорского муниципального округа РК</t>
  </si>
  <si>
    <t>управление делами</t>
  </si>
  <si>
    <t>анализ штатных расписаний муниципальных учреждений Беломорского муниципального округа РК, уменьшение расходов на оплату труда путем сокращения ставок, внутреннего совмещения, в том числе:</t>
  </si>
  <si>
    <t xml:space="preserve">в период с июля по август </t>
  </si>
  <si>
    <t>оценка эффективности расходов на реализацию муниципальной программы "Развитие и поддержка субъектов малого и среднего предпринимательства на территории Беломорского муниципального округа РК" за отчетный год</t>
  </si>
  <si>
    <t>подготовка модельного перечня муниципальных программ в целях обеспечения повышения качества планирования бюджетных ассигнований бюджета Беломорского муниципального округа РК на очередной финансовый год и на плановый период исходя из целей и задач муниципальных программ</t>
  </si>
  <si>
    <t>использование методики и критериев оценки эффективности реализации муниципальных программ Беломорского муниципального округа РК, установленных Порядком разработки, реализации и оценки эффективности муниципальных программ</t>
  </si>
  <si>
    <t xml:space="preserve">проведение с потенциальными кредиторами и инвесторами работы, направленной на обоснование кредитоспособности Беломорского муниципального округа РК в долгосрочной перспективе  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</si>
  <si>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Беломорского муниципального округа РК</t>
  </si>
  <si>
    <t>количество заседаний Комиссии по мобилизации налоговых и неналоговых доходов в бюджет Беломорского муниципального округа РК</t>
  </si>
  <si>
    <t xml:space="preserve">проведение индивидуальной работы с крупнейшими налогоплательщиками на основании массива информации УФК по РК о поступивших от юридических лиц платежах  в целях увеличения и (или) недопущения снижения поступления налоговых доходов в бюджет Беломорского муниципального округа РК </t>
  </si>
  <si>
    <t>Бюджетный эффект,тыс. руб.</t>
  </si>
  <si>
    <t xml:space="preserve">Взаимодействие с крупнейшими налогоплательщиками Беломорского муниципального округа РК        </t>
  </si>
  <si>
    <t xml:space="preserve">Мероприятия, направленные на достижение бюджетного эффекта от деятельности по увеличению доходов бюджета Беломорского муниципального округа Республики Карелия </t>
  </si>
  <si>
    <t>динамика поступления налоговых доходов в бюджет Беломорского муниципального округа РК от крупнейших налогоплательщиков Беломорского муниципального округа РК</t>
  </si>
  <si>
    <t>Обеспечение темпа роста налоговых и неналоговых доходов бюджета Беломорского муниципального округа РК</t>
  </si>
  <si>
    <t>темп роста налоговых и неналоговых доходов ежегодно устанавливается условиями соглашения о мерах по социально-экономическому развитию и оздоровлению муниципальных финансов Беломорского муниципального округа РК</t>
  </si>
  <si>
    <t>инвентаризация дебиторской и кредиторской задолженности  бюджета Беломорского муниципального округа РК по состоянию на 1 января текущего года</t>
  </si>
  <si>
    <t xml:space="preserve"> размещение и обновление на администрации Беломорского муниципального округа информации о юридических лицах, имеющих задолженность по арендной плате за земельные участки и муниципальное имущество в бюджет Беломорского муниципального округа РК свыше 35,0 тыс. рублей.</t>
  </si>
  <si>
    <t>непринятие решений по увеличению предельного лимита численности работников органов
 местного самоуправления (за исключением случаев изменения полномочий и функций органов местного самоуправления)</t>
  </si>
  <si>
    <t>отсутствие нормативных правовых актов Беломорского муниципального округа РК, устанавливающих новые расходные обязательства, не связанные с решением вопросов, отнесенных Конституцией Российской Федерации и федеральными законами к полномочиям органов местного самоуправления</t>
  </si>
  <si>
    <t>соблюдение установленных лимитов численности, уровня оплаты труда и фондов оплаты труда (за счет всех источников финансового обеспечения) административно-управленческого персонала (АУП) казенных учреждений, подведомственных администрации Беломорского муниципального округа</t>
  </si>
  <si>
    <t>удельный вес расходов бюджета Беломорского муниципального округа РК, формируемых в рамках муниципальных программ, в общем объеме расходов бюджета в отчетном финансовом году</t>
  </si>
  <si>
    <t>Оптимизация расходов бюджета Беломорского муниципального округа РК в результате осуществления мероприятий по энергосбережению</t>
  </si>
  <si>
    <t>Итого бюджетный эффект от реализации мер по по оптимизации расходов бюджета Беломорского муниципального округа РК (2.1., 2.2., 2.3.), в том числе:</t>
  </si>
  <si>
    <t>Бюджетный эффект от реализации мероприятий в сфере экономического развития Беломорского муниципального округа Республики Карелия (п.1.1.)</t>
  </si>
  <si>
    <t xml:space="preserve">План мероприятий по оздоровлению муниципальных финансов Беломорского муниципального округа Республики Карелия на 2025-2027 годы </t>
  </si>
  <si>
    <t>2025 год</t>
  </si>
  <si>
    <t>2026 год</t>
  </si>
  <si>
    <t>2027 год</t>
  </si>
  <si>
    <t>Введение туристического налога на территории Беломорского муниципального округа РК</t>
  </si>
  <si>
    <t>мониторинг в отношении налогоплательщиков (субъекты малого и среднего предпринимательства) на предмет перечисления туристического налога в бюджет Беломорского муниципального округа РК</t>
  </si>
  <si>
    <t>отдел бюджета, отдел экономики</t>
  </si>
  <si>
    <t>в течение года</t>
  </si>
  <si>
    <t>1.3.1</t>
  </si>
  <si>
    <t>МКМУ "Собственность Беломорского муниципального округа"</t>
  </si>
  <si>
    <t>отдел бюджета, отдел архитектуры, МКМУ "Собственность Беломорского муниципального округа"</t>
  </si>
  <si>
    <t>отдел архитектуры, МКМУ "Собственность Беломорского муниципального округа"</t>
  </si>
  <si>
    <t>отдел бюджета, отдел архитектуры, МКМУ "Собственность Беломорского муниципального округа", отдел контрактной службы администрации Беломорского муниципального округа (далее - отдел контрактной службы)</t>
  </si>
  <si>
    <t>отдел бюджета, МКУ "ЦБ Беломорского муниципального округа" (далее - ЦБ БМО)</t>
  </si>
  <si>
    <t>отдел бюджета, ЦБ БМО</t>
  </si>
  <si>
    <t>отдел бюджета, структурные подразделения администрации, ЦБ БМО</t>
  </si>
  <si>
    <t>отдел контрактной службы, ЦБ БМО</t>
  </si>
  <si>
    <t>отсутствие просроченной кредиторской задолженности по муниципальным казенным учреждениям, органам местного самоуправления Беломорского муниципального округа</t>
  </si>
  <si>
    <t>ежеквартально</t>
  </si>
  <si>
    <t>постоянно</t>
  </si>
  <si>
    <t>не более 50</t>
  </si>
  <si>
    <t>сокращение расходов на содержание</t>
  </si>
  <si>
    <t xml:space="preserve">Оптимизация расходов на содержание бюджетных учреждений </t>
  </si>
  <si>
    <t>Директор МБУ «МСКО»</t>
  </si>
  <si>
    <t>сокращение расходов на содержание здания</t>
  </si>
  <si>
    <t>Начальник отдела образования администрации</t>
  </si>
  <si>
    <t>Директор Спортивной школы</t>
  </si>
  <si>
    <t>- средства местного бюджета</t>
  </si>
  <si>
    <t>- средства бюджета Республики Карелия</t>
  </si>
  <si>
    <t>не более 49</t>
  </si>
  <si>
    <t>не более 48</t>
  </si>
  <si>
    <t>динамика поступления туристического налога в бюджет Беломорского муниципального округа РК</t>
  </si>
  <si>
    <t>Реализация основных направлений долговой политики Беломорского муниципального округа Республики Карелия</t>
  </si>
  <si>
    <t>Обеспечение сбалансированности бюджета Беломорского муниципального округа РК</t>
  </si>
  <si>
    <t>Проведение работы по снижению объема муниципального долга</t>
  </si>
  <si>
    <t>закрытие аварийного здания муниципального учреждения культуры</t>
  </si>
  <si>
    <t>отмена выплаты единовременного поощрения за время работы в органах местного самоуправления в Республике Карелия</t>
  </si>
  <si>
    <t>установление Решением Совета Беломорского муниципального округа о бюджете на очередной финансовый год и на плановый период нормы о неувеличении численности работников органов местного самоуправления</t>
  </si>
  <si>
    <t>2.1.2.</t>
  </si>
  <si>
    <t>принятие нормативно-правового акта об отмене выплаты единовременного поощрения за время работы в органах местного самоуправления Республики Карелия до 01 июля 2025 года</t>
  </si>
  <si>
    <t>объединение в одном здании двух муниципальных учреждений (перевод Сосновецкой сельской библиотеки в здание Сосновецкого сельского дома культуры)</t>
  </si>
  <si>
    <t>реорганизация муниципальных общеобразовательных учреждений (реорганизация МОУ "Сумпосадская СОШ" в форме присоединения к нему МОУ "Вирандозерская ООШ")</t>
  </si>
  <si>
    <t>перевод на автоматизированную круглосуточную охрану муниципального учреждения дополнительного образования                (МАОУ "Беломорская спортивная школа имени А.В.Филиппова")</t>
  </si>
  <si>
    <t>отдел образования, заведующая МДОУ "ЦРР-детский сад "Родничок", директора МОУ "Сосновецкая СОШ", МОУ "Летнереченская СОШ", МОУ "Сумпосадская СОШ"</t>
  </si>
  <si>
    <t xml:space="preserve"> взаимодействие с Управлением Росреестра по РК на предмет установления недостающих характеристик земельных участков в целях определения их кадастровой стоимости  </t>
  </si>
  <si>
    <t>до 01 июля 2025 года</t>
  </si>
  <si>
    <t>осуществление муниципальных заимствований на максимально выгодных условиях в объемах, необходимых для обеспечения сбалансированности бюджета</t>
  </si>
  <si>
    <t>от 20 февраля 2025 года № 175</t>
  </si>
  <si>
    <t>муниципальных общеобразовательных учреждений (сокращение 1,7 ст. техперсонала с 11.02.2025 всвязи с реорганизацией МДОУ Белом.муниц.округа)</t>
  </si>
  <si>
    <t>Отдел архитектуры администрации Беломорского муниципального округа (далее - отдел архитектуры)</t>
  </si>
  <si>
    <t>работа с собственниками земельных участков</t>
  </si>
  <si>
    <t>прочих муниципальных учреждений (0,6 ст.уборщицы с 03.02.2025 г.в МКУ "Хозяйственная группа при администрации БМО"; 0,2 ст.инженера с 04.02.2025 г., 1,0 ст.бухгалтера с 25.02.2025 г.МКУ «ЦБ Беломорского муниципального округа»)</t>
  </si>
  <si>
    <t>администрация (1,0 ст.ведущего специалиста отдела экономики ФЭУ администрации с 01.01.2025 г.)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</si>
</sst>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49" fontId="10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49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colors>
    <mruColors>
      <color rgb="FFF6A4EA"/>
      <color rgb="FFCCFFFF"/>
      <color rgb="FF0000FF"/>
      <color rgb="FFFF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O109"/>
  <sheetViews>
    <sheetView tabSelected="1" view="pageBreakPreview" zoomScale="60" workbookViewId="0">
      <selection activeCell="B10" sqref="B10:M10"/>
    </sheetView>
  </sheetViews>
  <sheetFormatPr defaultColWidth="9.44140625" defaultRowHeight="18"/>
  <cols>
    <col min="1" max="1" width="9.33203125" style="6" customWidth="1"/>
    <col min="2" max="2" width="33.6640625" style="7" customWidth="1"/>
    <col min="3" max="3" width="69.88671875" style="6" customWidth="1"/>
    <col min="4" max="4" width="15.5546875" style="6" customWidth="1"/>
    <col min="5" max="5" width="38" style="6" customWidth="1"/>
    <col min="6" max="7" width="11.88671875" style="1" customWidth="1"/>
    <col min="8" max="8" width="11.44140625" style="1" customWidth="1"/>
    <col min="9" max="9" width="41.44140625" style="6" customWidth="1"/>
    <col min="10" max="10" width="16" style="6" customWidth="1"/>
    <col min="11" max="11" width="11.5546875" style="1" customWidth="1"/>
    <col min="12" max="13" width="11.6640625" style="8" customWidth="1"/>
    <col min="14" max="16384" width="9.44140625" style="8"/>
  </cols>
  <sheetData>
    <row r="1" spans="1:15">
      <c r="I1" s="34"/>
      <c r="J1" s="35"/>
      <c r="K1" s="35"/>
      <c r="M1" s="37" t="s">
        <v>113</v>
      </c>
    </row>
    <row r="2" spans="1:15">
      <c r="I2" s="36"/>
      <c r="J2" s="36"/>
      <c r="K2" s="36"/>
      <c r="M2" s="38" t="s">
        <v>114</v>
      </c>
    </row>
    <row r="3" spans="1:15">
      <c r="I3" s="36"/>
      <c r="J3" s="36"/>
      <c r="K3" s="36"/>
      <c r="M3" s="38" t="s">
        <v>122</v>
      </c>
    </row>
    <row r="4" spans="1:15">
      <c r="I4" s="34"/>
      <c r="J4" s="36"/>
      <c r="K4" s="36"/>
      <c r="M4" s="37" t="s">
        <v>218</v>
      </c>
    </row>
    <row r="5" spans="1:15" ht="15" customHeight="1">
      <c r="I5" s="9"/>
      <c r="J5" s="10"/>
      <c r="K5" s="10"/>
    </row>
    <row r="6" spans="1:15" ht="18.75" customHeight="1">
      <c r="A6" s="109" t="s">
        <v>171</v>
      </c>
      <c r="B6" s="109"/>
      <c r="C6" s="109"/>
      <c r="D6" s="109"/>
      <c r="E6" s="109"/>
      <c r="F6" s="109"/>
      <c r="G6" s="109"/>
      <c r="H6" s="109"/>
      <c r="I6" s="109"/>
      <c r="J6" s="109"/>
      <c r="K6" s="5"/>
    </row>
    <row r="7" spans="1:15" ht="13.5" customHeight="1">
      <c r="B7" s="2"/>
      <c r="C7" s="5"/>
      <c r="D7" s="5"/>
      <c r="E7" s="5"/>
      <c r="F7" s="5"/>
      <c r="G7" s="27"/>
      <c r="H7" s="27"/>
      <c r="I7" s="5"/>
      <c r="J7" s="11"/>
    </row>
    <row r="8" spans="1:15" s="1" customFormat="1" ht="49.5" customHeight="1">
      <c r="A8" s="13" t="s">
        <v>10</v>
      </c>
      <c r="B8" s="13" t="s">
        <v>0</v>
      </c>
      <c r="C8" s="13" t="s">
        <v>1</v>
      </c>
      <c r="D8" s="13" t="s">
        <v>24</v>
      </c>
      <c r="E8" s="13" t="s">
        <v>17</v>
      </c>
      <c r="F8" s="75" t="s">
        <v>156</v>
      </c>
      <c r="G8" s="75"/>
      <c r="H8" s="75"/>
      <c r="I8" s="13" t="s">
        <v>2</v>
      </c>
      <c r="J8" s="13" t="s">
        <v>3</v>
      </c>
      <c r="K8" s="75" t="s">
        <v>117</v>
      </c>
      <c r="L8" s="75"/>
      <c r="M8" s="75"/>
    </row>
    <row r="9" spans="1:15" s="1" customFormat="1" ht="22.5" customHeight="1">
      <c r="A9" s="13"/>
      <c r="B9" s="13"/>
      <c r="C9" s="13"/>
      <c r="D9" s="13"/>
      <c r="E9" s="13"/>
      <c r="F9" s="31" t="s">
        <v>172</v>
      </c>
      <c r="G9" s="31" t="s">
        <v>173</v>
      </c>
      <c r="H9" s="31" t="s">
        <v>174</v>
      </c>
      <c r="I9" s="13"/>
      <c r="J9" s="13"/>
      <c r="K9" s="31" t="s">
        <v>172</v>
      </c>
      <c r="L9" s="31" t="s">
        <v>173</v>
      </c>
      <c r="M9" s="31" t="s">
        <v>174</v>
      </c>
    </row>
    <row r="10" spans="1:15" s="2" customFormat="1" ht="27" customHeight="1">
      <c r="A10" s="20" t="s">
        <v>16</v>
      </c>
      <c r="B10" s="119" t="s">
        <v>158</v>
      </c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1"/>
    </row>
    <row r="11" spans="1:15" s="2" customFormat="1" ht="28.5" customHeight="1">
      <c r="A11" s="20" t="s">
        <v>8</v>
      </c>
      <c r="B11" s="119" t="s">
        <v>123</v>
      </c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1"/>
    </row>
    <row r="12" spans="1:15" s="2" customFormat="1" ht="84.75" customHeight="1">
      <c r="A12" s="13" t="s">
        <v>18</v>
      </c>
      <c r="B12" s="14" t="s">
        <v>157</v>
      </c>
      <c r="C12" s="12" t="s">
        <v>155</v>
      </c>
      <c r="D12" s="13" t="s">
        <v>126</v>
      </c>
      <c r="E12" s="13" t="s">
        <v>125</v>
      </c>
      <c r="F12" s="4">
        <v>300</v>
      </c>
      <c r="G12" s="4">
        <v>300</v>
      </c>
      <c r="H12" s="4">
        <v>300</v>
      </c>
      <c r="I12" s="13" t="s">
        <v>159</v>
      </c>
      <c r="J12" s="13" t="s">
        <v>19</v>
      </c>
      <c r="K12" s="40">
        <v>100</v>
      </c>
      <c r="L12" s="40">
        <v>100</v>
      </c>
      <c r="M12" s="40">
        <v>100</v>
      </c>
    </row>
    <row r="13" spans="1:15" s="2" customFormat="1" ht="36.75" customHeight="1">
      <c r="A13" s="73" t="s">
        <v>170</v>
      </c>
      <c r="B13" s="73"/>
      <c r="C13" s="73"/>
      <c r="D13" s="73"/>
      <c r="E13" s="73"/>
      <c r="F13" s="42">
        <f>F12</f>
        <v>300</v>
      </c>
      <c r="G13" s="42">
        <f t="shared" ref="G13:H13" si="0">G12</f>
        <v>300</v>
      </c>
      <c r="H13" s="42">
        <f t="shared" si="0"/>
        <v>300</v>
      </c>
      <c r="I13" s="20" t="s">
        <v>14</v>
      </c>
      <c r="J13" s="20" t="s">
        <v>14</v>
      </c>
      <c r="K13" s="43" t="s">
        <v>14</v>
      </c>
      <c r="L13" s="43" t="s">
        <v>14</v>
      </c>
      <c r="M13" s="43" t="s">
        <v>14</v>
      </c>
    </row>
    <row r="14" spans="1:15" s="2" customFormat="1" ht="23.25" customHeight="1">
      <c r="A14" s="20" t="s">
        <v>7</v>
      </c>
      <c r="B14" s="100" t="s">
        <v>84</v>
      </c>
      <c r="C14" s="112"/>
      <c r="D14" s="112"/>
      <c r="E14" s="112"/>
      <c r="F14" s="44"/>
      <c r="G14" s="44"/>
      <c r="H14" s="44"/>
      <c r="I14" s="44"/>
      <c r="J14" s="44"/>
      <c r="K14" s="44"/>
      <c r="L14" s="44"/>
      <c r="M14" s="44"/>
      <c r="N14" s="3"/>
      <c r="O14" s="3"/>
    </row>
    <row r="15" spans="1:15" s="2" customFormat="1" ht="66.75" customHeight="1">
      <c r="A15" s="13" t="s">
        <v>86</v>
      </c>
      <c r="B15" s="14" t="s">
        <v>175</v>
      </c>
      <c r="C15" s="15" t="s">
        <v>176</v>
      </c>
      <c r="D15" s="15" t="s">
        <v>178</v>
      </c>
      <c r="E15" s="15" t="s">
        <v>177</v>
      </c>
      <c r="F15" s="4">
        <v>1802</v>
      </c>
      <c r="G15" s="4">
        <v>2151.1</v>
      </c>
      <c r="H15" s="4">
        <v>2151.1</v>
      </c>
      <c r="I15" s="13" t="s">
        <v>202</v>
      </c>
      <c r="J15" s="13" t="s">
        <v>19</v>
      </c>
      <c r="K15" s="40">
        <v>100</v>
      </c>
      <c r="L15" s="40">
        <v>100</v>
      </c>
      <c r="M15" s="40">
        <v>100</v>
      </c>
    </row>
    <row r="16" spans="1:15" s="2" customFormat="1" ht="36.9" customHeight="1">
      <c r="A16" s="73" t="s">
        <v>88</v>
      </c>
      <c r="B16" s="73"/>
      <c r="C16" s="73"/>
      <c r="D16" s="73"/>
      <c r="E16" s="73"/>
      <c r="F16" s="42">
        <f t="shared" ref="F16:H16" si="1">F15</f>
        <v>1802</v>
      </c>
      <c r="G16" s="42">
        <f t="shared" si="1"/>
        <v>2151.1</v>
      </c>
      <c r="H16" s="42">
        <f t="shared" si="1"/>
        <v>2151.1</v>
      </c>
      <c r="I16" s="20" t="s">
        <v>14</v>
      </c>
      <c r="J16" s="42" t="s">
        <v>14</v>
      </c>
      <c r="K16" s="42" t="s">
        <v>14</v>
      </c>
      <c r="L16" s="42" t="s">
        <v>14</v>
      </c>
      <c r="M16" s="42" t="s">
        <v>14</v>
      </c>
    </row>
    <row r="17" spans="1:13" s="2" customFormat="1" ht="28.5" customHeight="1">
      <c r="A17" s="20" t="s">
        <v>85</v>
      </c>
      <c r="B17" s="73" t="s">
        <v>124</v>
      </c>
      <c r="C17" s="73"/>
      <c r="D17" s="73"/>
      <c r="E17" s="73"/>
      <c r="F17" s="73"/>
      <c r="G17" s="73"/>
      <c r="H17" s="73"/>
      <c r="I17" s="73"/>
      <c r="J17" s="73"/>
      <c r="K17" s="73"/>
      <c r="L17" s="39"/>
      <c r="M17" s="39"/>
    </row>
    <row r="18" spans="1:13" s="2" customFormat="1" ht="78" customHeight="1">
      <c r="A18" s="13" t="s">
        <v>179</v>
      </c>
      <c r="B18" s="14" t="s">
        <v>82</v>
      </c>
      <c r="C18" s="13" t="s">
        <v>128</v>
      </c>
      <c r="D18" s="13" t="s">
        <v>127</v>
      </c>
      <c r="E18" s="13" t="s">
        <v>180</v>
      </c>
      <c r="F18" s="17">
        <v>100</v>
      </c>
      <c r="G18" s="17">
        <v>100</v>
      </c>
      <c r="H18" s="17">
        <v>100</v>
      </c>
      <c r="I18" s="41" t="s">
        <v>91</v>
      </c>
      <c r="J18" s="13" t="s">
        <v>20</v>
      </c>
      <c r="K18" s="40">
        <v>3</v>
      </c>
      <c r="L18" s="40">
        <v>3</v>
      </c>
      <c r="M18" s="40">
        <v>3</v>
      </c>
    </row>
    <row r="19" spans="1:13" ht="78.75" customHeight="1">
      <c r="A19" s="32" t="s">
        <v>89</v>
      </c>
      <c r="B19" s="63" t="s">
        <v>23</v>
      </c>
      <c r="C19" s="12" t="s">
        <v>215</v>
      </c>
      <c r="D19" s="15" t="s">
        <v>178</v>
      </c>
      <c r="E19" s="70" t="s">
        <v>220</v>
      </c>
      <c r="F19" s="69" t="s">
        <v>14</v>
      </c>
      <c r="G19" s="69" t="s">
        <v>14</v>
      </c>
      <c r="H19" s="69" t="s">
        <v>14</v>
      </c>
      <c r="I19" s="70" t="s">
        <v>221</v>
      </c>
      <c r="J19" s="70" t="s">
        <v>5</v>
      </c>
      <c r="K19" s="17" t="s">
        <v>6</v>
      </c>
      <c r="L19" s="17" t="s">
        <v>6</v>
      </c>
      <c r="M19" s="17" t="s">
        <v>6</v>
      </c>
    </row>
    <row r="20" spans="1:13" s="16" customFormat="1" ht="133.5" customHeight="1">
      <c r="A20" s="64" t="s">
        <v>90</v>
      </c>
      <c r="B20" s="14" t="s">
        <v>160</v>
      </c>
      <c r="C20" s="31" t="s">
        <v>129</v>
      </c>
      <c r="D20" s="68" t="s">
        <v>178</v>
      </c>
      <c r="E20" s="31" t="s">
        <v>130</v>
      </c>
      <c r="F20" s="33" t="s">
        <v>14</v>
      </c>
      <c r="G20" s="33" t="s">
        <v>14</v>
      </c>
      <c r="H20" s="33" t="s">
        <v>14</v>
      </c>
      <c r="I20" s="31" t="s">
        <v>161</v>
      </c>
      <c r="J20" s="31" t="s">
        <v>92</v>
      </c>
      <c r="K20" s="18">
        <v>106.8</v>
      </c>
      <c r="L20" s="67">
        <v>106.6</v>
      </c>
      <c r="M20" s="67">
        <v>106.9</v>
      </c>
    </row>
    <row r="21" spans="1:13" s="2" customFormat="1" ht="42.75" customHeight="1">
      <c r="A21" s="73" t="s">
        <v>131</v>
      </c>
      <c r="B21" s="73"/>
      <c r="C21" s="73"/>
      <c r="D21" s="73"/>
      <c r="E21" s="73"/>
      <c r="F21" s="42">
        <f>SUM(F18:F19)</f>
        <v>100</v>
      </c>
      <c r="G21" s="42">
        <f>SUM(G18:G19)</f>
        <v>100</v>
      </c>
      <c r="H21" s="42">
        <f>SUM(H18:H19)</f>
        <v>100</v>
      </c>
      <c r="I21" s="20" t="s">
        <v>14</v>
      </c>
      <c r="J21" s="20" t="s">
        <v>14</v>
      </c>
      <c r="K21" s="20" t="s">
        <v>14</v>
      </c>
      <c r="L21" s="39"/>
      <c r="M21" s="39"/>
    </row>
    <row r="22" spans="1:13" s="2" customFormat="1" ht="24.75" customHeight="1">
      <c r="A22" s="20" t="s">
        <v>9</v>
      </c>
      <c r="B22" s="73" t="s">
        <v>132</v>
      </c>
      <c r="C22" s="73"/>
      <c r="D22" s="73"/>
      <c r="E22" s="73"/>
      <c r="F22" s="73"/>
      <c r="G22" s="73"/>
      <c r="H22" s="73"/>
      <c r="I22" s="73"/>
      <c r="J22" s="73"/>
      <c r="K22" s="73"/>
      <c r="L22" s="39"/>
      <c r="M22" s="39"/>
    </row>
    <row r="23" spans="1:13" s="2" customFormat="1" ht="94.5" customHeight="1">
      <c r="A23" s="13" t="s">
        <v>21</v>
      </c>
      <c r="B23" s="21" t="s">
        <v>133</v>
      </c>
      <c r="C23" s="31" t="s">
        <v>162</v>
      </c>
      <c r="D23" s="31" t="s">
        <v>127</v>
      </c>
      <c r="E23" s="13" t="s">
        <v>181</v>
      </c>
      <c r="F23" s="30" t="s">
        <v>14</v>
      </c>
      <c r="G23" s="30" t="s">
        <v>14</v>
      </c>
      <c r="H23" s="30" t="s">
        <v>14</v>
      </c>
      <c r="I23" s="31" t="s">
        <v>25</v>
      </c>
      <c r="J23" s="31" t="s">
        <v>5</v>
      </c>
      <c r="K23" s="46" t="s">
        <v>6</v>
      </c>
      <c r="L23" s="46" t="s">
        <v>6</v>
      </c>
      <c r="M23" s="46" t="s">
        <v>6</v>
      </c>
    </row>
    <row r="24" spans="1:13" s="2" customFormat="1" ht="72" customHeight="1">
      <c r="A24" s="80" t="s">
        <v>22</v>
      </c>
      <c r="B24" s="98" t="s">
        <v>134</v>
      </c>
      <c r="C24" s="31" t="s">
        <v>135</v>
      </c>
      <c r="D24" s="13" t="s">
        <v>126</v>
      </c>
      <c r="E24" s="31" t="s">
        <v>87</v>
      </c>
      <c r="F24" s="30" t="s">
        <v>14</v>
      </c>
      <c r="G24" s="30" t="s">
        <v>14</v>
      </c>
      <c r="H24" s="30" t="s">
        <v>14</v>
      </c>
      <c r="I24" s="31" t="s">
        <v>26</v>
      </c>
      <c r="J24" s="13" t="s">
        <v>4</v>
      </c>
      <c r="K24" s="47">
        <v>15</v>
      </c>
      <c r="L24" s="47">
        <v>15</v>
      </c>
      <c r="M24" s="47">
        <v>15</v>
      </c>
    </row>
    <row r="25" spans="1:13" s="2" customFormat="1" ht="70.5" customHeight="1">
      <c r="A25" s="81"/>
      <c r="B25" s="98"/>
      <c r="C25" s="15" t="s">
        <v>136</v>
      </c>
      <c r="D25" s="85" t="s">
        <v>127</v>
      </c>
      <c r="E25" s="85" t="s">
        <v>181</v>
      </c>
      <c r="F25" s="17">
        <f t="shared" ref="F25:H25" si="2">F26+F27</f>
        <v>2000</v>
      </c>
      <c r="G25" s="17">
        <f t="shared" si="2"/>
        <v>2000</v>
      </c>
      <c r="H25" s="17">
        <f t="shared" si="2"/>
        <v>2000</v>
      </c>
      <c r="I25" s="85" t="s">
        <v>154</v>
      </c>
      <c r="J25" s="85" t="s">
        <v>20</v>
      </c>
      <c r="K25" s="113">
        <v>11</v>
      </c>
      <c r="L25" s="113">
        <v>11</v>
      </c>
      <c r="M25" s="113">
        <v>11</v>
      </c>
    </row>
    <row r="26" spans="1:13" s="2" customFormat="1" ht="26.25" customHeight="1">
      <c r="A26" s="81"/>
      <c r="B26" s="98"/>
      <c r="C26" s="19" t="s">
        <v>118</v>
      </c>
      <c r="D26" s="85"/>
      <c r="E26" s="85"/>
      <c r="F26" s="17">
        <v>1800</v>
      </c>
      <c r="G26" s="17">
        <v>1800</v>
      </c>
      <c r="H26" s="17">
        <v>1800</v>
      </c>
      <c r="I26" s="85"/>
      <c r="J26" s="85"/>
      <c r="K26" s="113"/>
      <c r="L26" s="113"/>
      <c r="M26" s="113"/>
    </row>
    <row r="27" spans="1:13" s="2" customFormat="1" ht="24" customHeight="1">
      <c r="A27" s="81"/>
      <c r="B27" s="98"/>
      <c r="C27" s="19" t="s">
        <v>119</v>
      </c>
      <c r="D27" s="85"/>
      <c r="E27" s="85"/>
      <c r="F27" s="17">
        <v>200</v>
      </c>
      <c r="G27" s="17">
        <v>200</v>
      </c>
      <c r="H27" s="17">
        <v>200</v>
      </c>
      <c r="I27" s="85"/>
      <c r="J27" s="85"/>
      <c r="K27" s="113"/>
      <c r="L27" s="113"/>
      <c r="M27" s="113"/>
    </row>
    <row r="28" spans="1:13" s="2" customFormat="1" ht="100.5" customHeight="1">
      <c r="A28" s="81"/>
      <c r="B28" s="98"/>
      <c r="C28" s="31" t="s">
        <v>153</v>
      </c>
      <c r="D28" s="13" t="s">
        <v>126</v>
      </c>
      <c r="E28" s="31" t="s">
        <v>182</v>
      </c>
      <c r="F28" s="17">
        <v>700</v>
      </c>
      <c r="G28" s="17">
        <v>700</v>
      </c>
      <c r="H28" s="17">
        <v>700</v>
      </c>
      <c r="I28" s="31" t="s">
        <v>78</v>
      </c>
      <c r="J28" s="20" t="s">
        <v>4</v>
      </c>
      <c r="K28" s="45">
        <v>100</v>
      </c>
      <c r="L28" s="45">
        <v>100</v>
      </c>
      <c r="M28" s="45">
        <v>100</v>
      </c>
    </row>
    <row r="29" spans="1:13" s="2" customFormat="1" ht="69" customHeight="1">
      <c r="A29" s="81"/>
      <c r="B29" s="98"/>
      <c r="C29" s="31" t="s">
        <v>120</v>
      </c>
      <c r="D29" s="13" t="s">
        <v>126</v>
      </c>
      <c r="E29" s="31" t="s">
        <v>182</v>
      </c>
      <c r="F29" s="30" t="s">
        <v>14</v>
      </c>
      <c r="G29" s="30" t="s">
        <v>14</v>
      </c>
      <c r="H29" s="30" t="s">
        <v>14</v>
      </c>
      <c r="I29" s="30" t="s">
        <v>121</v>
      </c>
      <c r="J29" s="42" t="s">
        <v>4</v>
      </c>
      <c r="K29" s="45">
        <v>100</v>
      </c>
      <c r="L29" s="45">
        <v>100</v>
      </c>
      <c r="M29" s="45">
        <v>100</v>
      </c>
    </row>
    <row r="30" spans="1:13" s="2" customFormat="1" ht="87" customHeight="1">
      <c r="A30" s="114"/>
      <c r="B30" s="98"/>
      <c r="C30" s="12" t="s">
        <v>163</v>
      </c>
      <c r="D30" s="13" t="s">
        <v>126</v>
      </c>
      <c r="E30" s="31" t="s">
        <v>182</v>
      </c>
      <c r="F30" s="4" t="s">
        <v>14</v>
      </c>
      <c r="G30" s="4" t="s">
        <v>14</v>
      </c>
      <c r="H30" s="4" t="s">
        <v>14</v>
      </c>
      <c r="I30" s="13" t="s">
        <v>28</v>
      </c>
      <c r="J30" s="15" t="s">
        <v>20</v>
      </c>
      <c r="K30" s="40">
        <v>12</v>
      </c>
      <c r="L30" s="40">
        <v>12</v>
      </c>
      <c r="M30" s="40">
        <v>12</v>
      </c>
    </row>
    <row r="31" spans="1:13" s="2" customFormat="1" ht="129" customHeight="1">
      <c r="A31" s="80" t="s">
        <v>27</v>
      </c>
      <c r="B31" s="98" t="s">
        <v>137</v>
      </c>
      <c r="C31" s="12" t="s">
        <v>138</v>
      </c>
      <c r="D31" s="13" t="s">
        <v>139</v>
      </c>
      <c r="E31" s="13" t="s">
        <v>183</v>
      </c>
      <c r="F31" s="30" t="s">
        <v>14</v>
      </c>
      <c r="G31" s="30" t="s">
        <v>14</v>
      </c>
      <c r="H31" s="30" t="s">
        <v>14</v>
      </c>
      <c r="I31" s="13" t="s">
        <v>29</v>
      </c>
      <c r="J31" s="13" t="s">
        <v>30</v>
      </c>
      <c r="K31" s="45">
        <v>0</v>
      </c>
      <c r="L31" s="45">
        <v>0</v>
      </c>
      <c r="M31" s="45">
        <v>0</v>
      </c>
    </row>
    <row r="32" spans="1:13" s="2" customFormat="1" ht="67.5" customHeight="1">
      <c r="A32" s="81"/>
      <c r="B32" s="98"/>
      <c r="C32" s="13" t="s">
        <v>140</v>
      </c>
      <c r="D32" s="13" t="s">
        <v>139</v>
      </c>
      <c r="E32" s="13" t="s">
        <v>93</v>
      </c>
      <c r="F32" s="30" t="s">
        <v>14</v>
      </c>
      <c r="G32" s="30" t="s">
        <v>14</v>
      </c>
      <c r="H32" s="30" t="s">
        <v>14</v>
      </c>
      <c r="I32" s="13" t="s">
        <v>77</v>
      </c>
      <c r="J32" s="13" t="s">
        <v>48</v>
      </c>
      <c r="K32" s="40">
        <v>0</v>
      </c>
      <c r="L32" s="40">
        <v>0</v>
      </c>
      <c r="M32" s="40">
        <v>0</v>
      </c>
    </row>
    <row r="33" spans="1:13" s="2" customFormat="1" ht="89.25" customHeight="1">
      <c r="A33" s="81"/>
      <c r="B33" s="98"/>
      <c r="C33" s="13" t="s">
        <v>141</v>
      </c>
      <c r="D33" s="13" t="s">
        <v>126</v>
      </c>
      <c r="E33" s="13" t="s">
        <v>184</v>
      </c>
      <c r="F33" s="30" t="s">
        <v>14</v>
      </c>
      <c r="G33" s="30" t="s">
        <v>14</v>
      </c>
      <c r="H33" s="30" t="s">
        <v>14</v>
      </c>
      <c r="I33" s="13" t="s">
        <v>188</v>
      </c>
      <c r="J33" s="13" t="s">
        <v>30</v>
      </c>
      <c r="K33" s="40">
        <v>0</v>
      </c>
      <c r="L33" s="40">
        <v>0</v>
      </c>
      <c r="M33" s="40">
        <v>0</v>
      </c>
    </row>
    <row r="34" spans="1:13" s="2" customFormat="1" ht="54" customHeight="1">
      <c r="A34" s="81"/>
      <c r="B34" s="98"/>
      <c r="C34" s="13" t="s">
        <v>142</v>
      </c>
      <c r="D34" s="13" t="s">
        <v>126</v>
      </c>
      <c r="E34" s="13" t="s">
        <v>185</v>
      </c>
      <c r="F34" s="30" t="s">
        <v>14</v>
      </c>
      <c r="G34" s="30" t="s">
        <v>14</v>
      </c>
      <c r="H34" s="30" t="s">
        <v>14</v>
      </c>
      <c r="I34" s="13" t="s">
        <v>79</v>
      </c>
      <c r="J34" s="13" t="s">
        <v>30</v>
      </c>
      <c r="K34" s="40">
        <v>0</v>
      </c>
      <c r="L34" s="40">
        <v>0</v>
      </c>
      <c r="M34" s="40">
        <v>0</v>
      </c>
    </row>
    <row r="35" spans="1:13" s="2" customFormat="1" ht="72" customHeight="1">
      <c r="A35" s="114"/>
      <c r="B35" s="98"/>
      <c r="C35" s="13" t="s">
        <v>31</v>
      </c>
      <c r="D35" s="13" t="s">
        <v>126</v>
      </c>
      <c r="E35" s="13" t="s">
        <v>185</v>
      </c>
      <c r="F35" s="30" t="s">
        <v>14</v>
      </c>
      <c r="G35" s="30" t="s">
        <v>14</v>
      </c>
      <c r="H35" s="30" t="s">
        <v>14</v>
      </c>
      <c r="I35" s="13" t="s">
        <v>80</v>
      </c>
      <c r="J35" s="13" t="s">
        <v>30</v>
      </c>
      <c r="K35" s="40">
        <v>0</v>
      </c>
      <c r="L35" s="40">
        <v>0</v>
      </c>
      <c r="M35" s="40">
        <v>0</v>
      </c>
    </row>
    <row r="36" spans="1:13" s="2" customFormat="1" ht="39" customHeight="1">
      <c r="A36" s="73" t="s">
        <v>143</v>
      </c>
      <c r="B36" s="73"/>
      <c r="C36" s="73"/>
      <c r="D36" s="73"/>
      <c r="E36" s="73"/>
      <c r="F36" s="42">
        <f t="shared" ref="F36:H36" si="3">F25+F28</f>
        <v>2700</v>
      </c>
      <c r="G36" s="42">
        <f t="shared" si="3"/>
        <v>2700</v>
      </c>
      <c r="H36" s="42">
        <f t="shared" si="3"/>
        <v>2700</v>
      </c>
      <c r="I36" s="20" t="s">
        <v>14</v>
      </c>
      <c r="J36" s="20" t="s">
        <v>14</v>
      </c>
      <c r="K36" s="42" t="s">
        <v>14</v>
      </c>
      <c r="L36" s="42" t="s">
        <v>14</v>
      </c>
      <c r="M36" s="42" t="s">
        <v>14</v>
      </c>
    </row>
    <row r="37" spans="1:13" s="2" customFormat="1" ht="39.75" customHeight="1">
      <c r="A37" s="73" t="s">
        <v>144</v>
      </c>
      <c r="B37" s="73"/>
      <c r="C37" s="73"/>
      <c r="D37" s="73"/>
      <c r="E37" s="73"/>
      <c r="F37" s="42">
        <f>F13+F16+F21+F36</f>
        <v>4902</v>
      </c>
      <c r="G37" s="42">
        <f>G13+G16+G21+G36</f>
        <v>5251.1</v>
      </c>
      <c r="H37" s="42">
        <f>H13+H16+H21+H36</f>
        <v>5251.1</v>
      </c>
      <c r="I37" s="20" t="s">
        <v>14</v>
      </c>
      <c r="J37" s="20" t="s">
        <v>14</v>
      </c>
      <c r="K37" s="42" t="s">
        <v>14</v>
      </c>
      <c r="L37" s="42" t="s">
        <v>14</v>
      </c>
      <c r="M37" s="42" t="s">
        <v>14</v>
      </c>
    </row>
    <row r="38" spans="1:13" s="2" customFormat="1" ht="23.25" customHeight="1">
      <c r="A38" s="48" t="s">
        <v>32</v>
      </c>
      <c r="B38" s="84" t="s">
        <v>145</v>
      </c>
      <c r="C38" s="84"/>
      <c r="D38" s="84"/>
      <c r="E38" s="84"/>
      <c r="F38" s="84"/>
      <c r="G38" s="84"/>
      <c r="H38" s="84"/>
      <c r="I38" s="84"/>
      <c r="J38" s="84"/>
      <c r="K38" s="84"/>
      <c r="L38" s="39"/>
      <c r="M38" s="39"/>
    </row>
    <row r="39" spans="1:13" s="2" customFormat="1" ht="21" customHeight="1">
      <c r="A39" s="48" t="s">
        <v>11</v>
      </c>
      <c r="B39" s="84" t="s">
        <v>41</v>
      </c>
      <c r="C39" s="84"/>
      <c r="D39" s="84"/>
      <c r="E39" s="84"/>
      <c r="F39" s="84"/>
      <c r="G39" s="84"/>
      <c r="H39" s="84"/>
      <c r="I39" s="84"/>
      <c r="J39" s="84"/>
      <c r="K39" s="84"/>
      <c r="L39" s="39"/>
      <c r="M39" s="39"/>
    </row>
    <row r="40" spans="1:13" s="2" customFormat="1" ht="113.25" customHeight="1">
      <c r="A40" s="92" t="s">
        <v>33</v>
      </c>
      <c r="B40" s="125" t="s">
        <v>42</v>
      </c>
      <c r="C40" s="30" t="s">
        <v>164</v>
      </c>
      <c r="D40" s="30" t="s">
        <v>127</v>
      </c>
      <c r="E40" s="30" t="s">
        <v>146</v>
      </c>
      <c r="F40" s="17" t="s">
        <v>14</v>
      </c>
      <c r="G40" s="17" t="s">
        <v>14</v>
      </c>
      <c r="H40" s="17" t="s">
        <v>14</v>
      </c>
      <c r="I40" s="62" t="s">
        <v>208</v>
      </c>
      <c r="J40" s="31" t="s">
        <v>5</v>
      </c>
      <c r="K40" s="30" t="s">
        <v>6</v>
      </c>
      <c r="L40" s="30" t="s">
        <v>6</v>
      </c>
      <c r="M40" s="30" t="s">
        <v>6</v>
      </c>
    </row>
    <row r="41" spans="1:13" s="2" customFormat="1" ht="93.75" customHeight="1">
      <c r="A41" s="94"/>
      <c r="B41" s="126"/>
      <c r="C41" s="62" t="s">
        <v>207</v>
      </c>
      <c r="D41" s="62" t="s">
        <v>216</v>
      </c>
      <c r="E41" s="62" t="s">
        <v>146</v>
      </c>
      <c r="F41" s="17" t="s">
        <v>14</v>
      </c>
      <c r="G41" s="17" t="s">
        <v>14</v>
      </c>
      <c r="H41" s="17" t="s">
        <v>14</v>
      </c>
      <c r="I41" s="62" t="s">
        <v>210</v>
      </c>
      <c r="J41" s="61" t="s">
        <v>5</v>
      </c>
      <c r="K41" s="61" t="s">
        <v>6</v>
      </c>
      <c r="L41" s="17" t="s">
        <v>14</v>
      </c>
      <c r="M41" s="17" t="s">
        <v>14</v>
      </c>
    </row>
    <row r="42" spans="1:13" s="2" customFormat="1" ht="165.75" customHeight="1">
      <c r="A42" s="61" t="s">
        <v>209</v>
      </c>
      <c r="B42" s="29" t="s">
        <v>44</v>
      </c>
      <c r="C42" s="30" t="s">
        <v>63</v>
      </c>
      <c r="D42" s="30" t="s">
        <v>190</v>
      </c>
      <c r="E42" s="30" t="s">
        <v>45</v>
      </c>
      <c r="F42" s="17" t="s">
        <v>14</v>
      </c>
      <c r="G42" s="17" t="s">
        <v>14</v>
      </c>
      <c r="H42" s="17" t="s">
        <v>14</v>
      </c>
      <c r="I42" s="30" t="s">
        <v>165</v>
      </c>
      <c r="J42" s="31" t="s">
        <v>5</v>
      </c>
      <c r="K42" s="31" t="s">
        <v>6</v>
      </c>
      <c r="L42" s="71" t="s">
        <v>6</v>
      </c>
      <c r="M42" s="71" t="s">
        <v>6</v>
      </c>
    </row>
    <row r="43" spans="1:13" s="2" customFormat="1" ht="29.25" customHeight="1">
      <c r="A43" s="73" t="s">
        <v>94</v>
      </c>
      <c r="B43" s="73"/>
      <c r="C43" s="73"/>
      <c r="D43" s="73"/>
      <c r="E43" s="73"/>
      <c r="F43" s="49" t="s">
        <v>14</v>
      </c>
      <c r="G43" s="49" t="s">
        <v>14</v>
      </c>
      <c r="H43" s="49" t="s">
        <v>14</v>
      </c>
      <c r="I43" s="30"/>
      <c r="J43" s="42" t="s">
        <v>14</v>
      </c>
      <c r="K43" s="42" t="s">
        <v>14</v>
      </c>
      <c r="L43" s="42" t="s">
        <v>14</v>
      </c>
      <c r="M43" s="42" t="s">
        <v>14</v>
      </c>
    </row>
    <row r="44" spans="1:13" s="2" customFormat="1" ht="24" customHeight="1">
      <c r="A44" s="43" t="s">
        <v>12</v>
      </c>
      <c r="B44" s="100" t="s">
        <v>46</v>
      </c>
      <c r="C44" s="100"/>
      <c r="D44" s="100"/>
      <c r="E44" s="100"/>
      <c r="F44" s="100"/>
      <c r="G44" s="100"/>
      <c r="H44" s="100"/>
      <c r="I44" s="100"/>
      <c r="J44" s="100"/>
      <c r="K44" s="100"/>
      <c r="L44" s="39"/>
      <c r="M44" s="39"/>
    </row>
    <row r="45" spans="1:13" s="2" customFormat="1" ht="84.75" customHeight="1">
      <c r="A45" s="31" t="s">
        <v>34</v>
      </c>
      <c r="B45" s="21" t="s">
        <v>47</v>
      </c>
      <c r="C45" s="31" t="s">
        <v>96</v>
      </c>
      <c r="D45" s="30" t="s">
        <v>127</v>
      </c>
      <c r="E45" s="31" t="s">
        <v>87</v>
      </c>
      <c r="F45" s="17" t="s">
        <v>14</v>
      </c>
      <c r="G45" s="17" t="s">
        <v>14</v>
      </c>
      <c r="H45" s="17" t="s">
        <v>14</v>
      </c>
      <c r="I45" s="31" t="s">
        <v>95</v>
      </c>
      <c r="J45" s="31" t="s">
        <v>5</v>
      </c>
      <c r="K45" s="61" t="s">
        <v>6</v>
      </c>
      <c r="L45" s="61" t="s">
        <v>6</v>
      </c>
      <c r="M45" s="61" t="s">
        <v>6</v>
      </c>
    </row>
    <row r="46" spans="1:13" s="2" customFormat="1" ht="84.75" customHeight="1">
      <c r="A46" s="75" t="s">
        <v>35</v>
      </c>
      <c r="B46" s="110" t="s">
        <v>50</v>
      </c>
      <c r="C46" s="31" t="s">
        <v>64</v>
      </c>
      <c r="D46" s="31" t="s">
        <v>189</v>
      </c>
      <c r="E46" s="31" t="s">
        <v>186</v>
      </c>
      <c r="F46" s="4" t="s">
        <v>14</v>
      </c>
      <c r="G46" s="4" t="s">
        <v>14</v>
      </c>
      <c r="H46" s="4" t="s">
        <v>14</v>
      </c>
      <c r="I46" s="31" t="s">
        <v>51</v>
      </c>
      <c r="J46" s="31" t="s">
        <v>4</v>
      </c>
      <c r="K46" s="31">
        <v>100</v>
      </c>
      <c r="L46" s="31">
        <v>100</v>
      </c>
      <c r="M46" s="31">
        <v>100</v>
      </c>
    </row>
    <row r="47" spans="1:13" s="2" customFormat="1" ht="85.5" customHeight="1">
      <c r="A47" s="75"/>
      <c r="B47" s="110"/>
      <c r="C47" s="31" t="s">
        <v>166</v>
      </c>
      <c r="D47" s="31" t="s">
        <v>190</v>
      </c>
      <c r="E47" s="31" t="s">
        <v>97</v>
      </c>
      <c r="F47" s="4" t="s">
        <v>14</v>
      </c>
      <c r="G47" s="4" t="s">
        <v>14</v>
      </c>
      <c r="H47" s="4" t="s">
        <v>14</v>
      </c>
      <c r="I47" s="31" t="s">
        <v>76</v>
      </c>
      <c r="J47" s="31" t="s">
        <v>5</v>
      </c>
      <c r="K47" s="31" t="s">
        <v>6</v>
      </c>
      <c r="L47" s="31" t="s">
        <v>6</v>
      </c>
      <c r="M47" s="31" t="s">
        <v>6</v>
      </c>
    </row>
    <row r="48" spans="1:13" ht="64.5" customHeight="1">
      <c r="A48" s="75"/>
      <c r="B48" s="110"/>
      <c r="C48" s="31" t="s">
        <v>147</v>
      </c>
      <c r="D48" s="99" t="s">
        <v>178</v>
      </c>
      <c r="E48" s="75" t="s">
        <v>97</v>
      </c>
      <c r="F48" s="17">
        <f>SUM(F49:F51)</f>
        <v>3127</v>
      </c>
      <c r="G48" s="17">
        <f t="shared" ref="G48:H48" si="4">SUM(G49:G51)</f>
        <v>0</v>
      </c>
      <c r="H48" s="17">
        <f t="shared" si="4"/>
        <v>0</v>
      </c>
      <c r="I48" s="75" t="s">
        <v>49</v>
      </c>
      <c r="J48" s="75" t="s">
        <v>43</v>
      </c>
      <c r="K48" s="50">
        <f>SUM(K49:K51)</f>
        <v>4.5</v>
      </c>
      <c r="L48" s="50">
        <f t="shared" ref="L48:M48" si="5">SUM(L49:L51)</f>
        <v>0</v>
      </c>
      <c r="M48" s="50">
        <f t="shared" si="5"/>
        <v>0</v>
      </c>
    </row>
    <row r="49" spans="1:13" s="2" customFormat="1" ht="57" customHeight="1">
      <c r="A49" s="75"/>
      <c r="B49" s="110"/>
      <c r="C49" s="66" t="s">
        <v>219</v>
      </c>
      <c r="D49" s="111"/>
      <c r="E49" s="111"/>
      <c r="F49" s="17">
        <v>1147.3</v>
      </c>
      <c r="G49" s="17">
        <v>0</v>
      </c>
      <c r="H49" s="17">
        <v>0</v>
      </c>
      <c r="I49" s="111"/>
      <c r="J49" s="111"/>
      <c r="K49" s="50">
        <v>1.7</v>
      </c>
      <c r="L49" s="17">
        <v>0</v>
      </c>
      <c r="M49" s="17">
        <v>0</v>
      </c>
    </row>
    <row r="50" spans="1:13" s="2" customFormat="1" ht="57" customHeight="1">
      <c r="A50" s="75"/>
      <c r="B50" s="110"/>
      <c r="C50" s="72" t="s">
        <v>223</v>
      </c>
      <c r="D50" s="111"/>
      <c r="E50" s="111"/>
      <c r="F50" s="17">
        <v>771.3</v>
      </c>
      <c r="G50" s="17">
        <v>0</v>
      </c>
      <c r="H50" s="17">
        <v>0</v>
      </c>
      <c r="I50" s="111"/>
      <c r="J50" s="111"/>
      <c r="K50" s="50">
        <v>1</v>
      </c>
      <c r="L50" s="17">
        <v>0</v>
      </c>
      <c r="M50" s="17">
        <v>0</v>
      </c>
    </row>
    <row r="51" spans="1:13" s="2" customFormat="1" ht="108" customHeight="1">
      <c r="A51" s="75"/>
      <c r="B51" s="110"/>
      <c r="C51" s="72" t="s">
        <v>222</v>
      </c>
      <c r="D51" s="111"/>
      <c r="E51" s="111"/>
      <c r="F51" s="17">
        <v>1208.4000000000001</v>
      </c>
      <c r="G51" s="17">
        <v>0</v>
      </c>
      <c r="H51" s="17">
        <v>0</v>
      </c>
      <c r="I51" s="111"/>
      <c r="J51" s="111"/>
      <c r="K51" s="50">
        <v>1.8</v>
      </c>
      <c r="L51" s="17">
        <v>0</v>
      </c>
      <c r="M51" s="17">
        <v>0</v>
      </c>
    </row>
    <row r="52" spans="1:13" s="2" customFormat="1" ht="63" customHeight="1">
      <c r="A52" s="92" t="s">
        <v>36</v>
      </c>
      <c r="B52" s="95" t="s">
        <v>193</v>
      </c>
      <c r="C52" s="60" t="s">
        <v>211</v>
      </c>
      <c r="D52" s="53" t="s">
        <v>178</v>
      </c>
      <c r="E52" s="54" t="s">
        <v>194</v>
      </c>
      <c r="F52" s="17">
        <v>421.3</v>
      </c>
      <c r="G52" s="17">
        <v>0</v>
      </c>
      <c r="H52" s="17">
        <v>0</v>
      </c>
      <c r="I52" s="53" t="s">
        <v>195</v>
      </c>
      <c r="J52" s="53" t="s">
        <v>30</v>
      </c>
      <c r="K52" s="4">
        <v>421.3</v>
      </c>
      <c r="L52" s="55">
        <v>0</v>
      </c>
      <c r="M52" s="55">
        <v>0</v>
      </c>
    </row>
    <row r="53" spans="1:13" s="2" customFormat="1" ht="63.75" customHeight="1">
      <c r="A53" s="93"/>
      <c r="B53" s="96"/>
      <c r="C53" s="60" t="s">
        <v>212</v>
      </c>
      <c r="D53" s="115" t="s">
        <v>178</v>
      </c>
      <c r="E53" s="122" t="s">
        <v>196</v>
      </c>
      <c r="F53" s="17">
        <f>SUM(F54:F55)</f>
        <v>9379.2000000000007</v>
      </c>
      <c r="G53" s="17">
        <f t="shared" ref="G53:H53" si="6">SUM(G54:G55)</f>
        <v>0</v>
      </c>
      <c r="H53" s="17">
        <f t="shared" si="6"/>
        <v>0</v>
      </c>
      <c r="I53" s="115" t="s">
        <v>192</v>
      </c>
      <c r="J53" s="115" t="s">
        <v>100</v>
      </c>
      <c r="K53" s="17">
        <f>SUM(K54:K55)</f>
        <v>9379.2000000000007</v>
      </c>
      <c r="L53" s="17">
        <f t="shared" ref="L53" si="7">SUM(L54:L55)</f>
        <v>0</v>
      </c>
      <c r="M53" s="17">
        <f t="shared" ref="M53" si="8">SUM(M54:M55)</f>
        <v>0</v>
      </c>
    </row>
    <row r="54" spans="1:13" s="2" customFormat="1" ht="36" customHeight="1">
      <c r="A54" s="93"/>
      <c r="B54" s="96"/>
      <c r="C54" s="26" t="s">
        <v>198</v>
      </c>
      <c r="D54" s="116"/>
      <c r="E54" s="123"/>
      <c r="F54" s="56">
        <v>4309.7</v>
      </c>
      <c r="G54" s="56">
        <v>0</v>
      </c>
      <c r="H54" s="56">
        <v>0</v>
      </c>
      <c r="I54" s="116"/>
      <c r="J54" s="116"/>
      <c r="K54" s="17">
        <v>4309.7</v>
      </c>
      <c r="L54" s="17">
        <v>0</v>
      </c>
      <c r="M54" s="17">
        <v>0</v>
      </c>
    </row>
    <row r="55" spans="1:13" s="2" customFormat="1" ht="36" customHeight="1">
      <c r="A55" s="93"/>
      <c r="B55" s="96"/>
      <c r="C55" s="58" t="s">
        <v>199</v>
      </c>
      <c r="D55" s="117"/>
      <c r="E55" s="124"/>
      <c r="F55" s="56">
        <v>5069.5</v>
      </c>
      <c r="G55" s="56">
        <v>0</v>
      </c>
      <c r="H55" s="56">
        <v>0</v>
      </c>
      <c r="I55" s="117"/>
      <c r="J55" s="117"/>
      <c r="K55" s="17">
        <v>5069.5</v>
      </c>
      <c r="L55" s="17">
        <v>0</v>
      </c>
      <c r="M55" s="17">
        <v>0</v>
      </c>
    </row>
    <row r="56" spans="1:13" s="2" customFormat="1" ht="64.5" customHeight="1">
      <c r="A56" s="93"/>
      <c r="B56" s="96"/>
      <c r="C56" s="60" t="s">
        <v>213</v>
      </c>
      <c r="D56" s="53" t="s">
        <v>178</v>
      </c>
      <c r="E56" s="54" t="s">
        <v>197</v>
      </c>
      <c r="F56" s="17">
        <v>1762.8</v>
      </c>
      <c r="G56" s="17">
        <v>0</v>
      </c>
      <c r="H56" s="17">
        <v>0</v>
      </c>
      <c r="I56" s="53" t="s">
        <v>192</v>
      </c>
      <c r="J56" s="53" t="s">
        <v>30</v>
      </c>
      <c r="K56" s="50">
        <v>1692.4</v>
      </c>
      <c r="L56" s="55">
        <v>0</v>
      </c>
      <c r="M56" s="55">
        <v>0</v>
      </c>
    </row>
    <row r="57" spans="1:13" s="2" customFormat="1" ht="42" customHeight="1">
      <c r="A57" s="94"/>
      <c r="B57" s="97"/>
      <c r="C57" s="51" t="s">
        <v>206</v>
      </c>
      <c r="D57" s="53" t="s">
        <v>178</v>
      </c>
      <c r="E57" s="54" t="s">
        <v>194</v>
      </c>
      <c r="F57" s="17">
        <v>1456.8</v>
      </c>
      <c r="G57" s="17">
        <v>0</v>
      </c>
      <c r="H57" s="17">
        <v>0</v>
      </c>
      <c r="I57" s="53" t="s">
        <v>192</v>
      </c>
      <c r="J57" s="53" t="s">
        <v>30</v>
      </c>
      <c r="K57" s="50">
        <v>1456.8</v>
      </c>
      <c r="L57" s="55">
        <v>0</v>
      </c>
      <c r="M57" s="55">
        <v>0</v>
      </c>
    </row>
    <row r="58" spans="1:13" s="2" customFormat="1" ht="70.5" customHeight="1">
      <c r="A58" s="75" t="s">
        <v>98</v>
      </c>
      <c r="B58" s="88" t="s">
        <v>99</v>
      </c>
      <c r="C58" s="31" t="s">
        <v>101</v>
      </c>
      <c r="D58" s="86" t="s">
        <v>148</v>
      </c>
      <c r="E58" s="75" t="s">
        <v>214</v>
      </c>
      <c r="F58" s="4">
        <f t="shared" ref="F58:H58" si="9">F59+F60</f>
        <v>3000</v>
      </c>
      <c r="G58" s="4">
        <f t="shared" si="9"/>
        <v>3000</v>
      </c>
      <c r="H58" s="4">
        <f t="shared" si="9"/>
        <v>3000</v>
      </c>
      <c r="I58" s="75" t="s">
        <v>192</v>
      </c>
      <c r="J58" s="75" t="s">
        <v>100</v>
      </c>
      <c r="K58" s="4">
        <f t="shared" ref="K58:M58" si="10">K59+K60</f>
        <v>3000</v>
      </c>
      <c r="L58" s="4">
        <f t="shared" si="10"/>
        <v>3000</v>
      </c>
      <c r="M58" s="4">
        <f t="shared" si="10"/>
        <v>3000</v>
      </c>
    </row>
    <row r="59" spans="1:13" s="2" customFormat="1" ht="29.25" customHeight="1">
      <c r="A59" s="111"/>
      <c r="B59" s="87"/>
      <c r="C59" s="26" t="s">
        <v>198</v>
      </c>
      <c r="D59" s="86"/>
      <c r="E59" s="111"/>
      <c r="F59" s="57">
        <v>1050</v>
      </c>
      <c r="G59" s="57">
        <v>1050</v>
      </c>
      <c r="H59" s="57">
        <v>1050</v>
      </c>
      <c r="I59" s="111"/>
      <c r="J59" s="111"/>
      <c r="K59" s="4">
        <v>1050</v>
      </c>
      <c r="L59" s="4">
        <v>1050</v>
      </c>
      <c r="M59" s="4">
        <v>1050</v>
      </c>
    </row>
    <row r="60" spans="1:13" s="2" customFormat="1" ht="30.75" customHeight="1">
      <c r="A60" s="111"/>
      <c r="B60" s="87"/>
      <c r="C60" s="58" t="s">
        <v>199</v>
      </c>
      <c r="D60" s="118"/>
      <c r="E60" s="111"/>
      <c r="F60" s="57">
        <v>1950</v>
      </c>
      <c r="G60" s="57">
        <v>1950</v>
      </c>
      <c r="H60" s="57">
        <v>1950</v>
      </c>
      <c r="I60" s="111"/>
      <c r="J60" s="111"/>
      <c r="K60" s="4">
        <v>1950</v>
      </c>
      <c r="L60" s="4">
        <v>1950</v>
      </c>
      <c r="M60" s="4">
        <v>1950</v>
      </c>
    </row>
    <row r="61" spans="1:13" s="2" customFormat="1" ht="48" hidden="1" customHeight="1" thickBot="1">
      <c r="A61" s="31"/>
      <c r="B61" s="21"/>
      <c r="C61" s="31"/>
      <c r="D61" s="13"/>
      <c r="E61" s="31"/>
      <c r="F61" s="4"/>
      <c r="G61" s="4"/>
      <c r="H61" s="4"/>
      <c r="I61" s="31"/>
      <c r="J61" s="31"/>
      <c r="K61" s="4"/>
      <c r="L61" s="39"/>
      <c r="M61" s="39"/>
    </row>
    <row r="62" spans="1:13" s="2" customFormat="1" ht="25.5" customHeight="1">
      <c r="A62" s="73" t="s">
        <v>102</v>
      </c>
      <c r="B62" s="73"/>
      <c r="C62" s="73"/>
      <c r="D62" s="73"/>
      <c r="E62" s="73"/>
      <c r="F62" s="42">
        <f t="shared" ref="F62:H62" si="11">SUM(F63:F64)</f>
        <v>17690.3</v>
      </c>
      <c r="G62" s="42">
        <f t="shared" si="11"/>
        <v>3000</v>
      </c>
      <c r="H62" s="42">
        <f t="shared" si="11"/>
        <v>3000</v>
      </c>
      <c r="I62" s="30"/>
      <c r="J62" s="42" t="s">
        <v>14</v>
      </c>
      <c r="K62" s="42" t="s">
        <v>14</v>
      </c>
      <c r="L62" s="42" t="s">
        <v>14</v>
      </c>
      <c r="M62" s="42" t="s">
        <v>14</v>
      </c>
    </row>
    <row r="63" spans="1:13" s="2" customFormat="1" ht="26.25" customHeight="1">
      <c r="A63" s="73" t="s">
        <v>103</v>
      </c>
      <c r="B63" s="73"/>
      <c r="C63" s="73"/>
      <c r="D63" s="73"/>
      <c r="E63" s="73"/>
      <c r="F63" s="42">
        <f>F48+F52+F54+F56+F59+F61</f>
        <v>10670.8</v>
      </c>
      <c r="G63" s="42">
        <f>G48+G52+G54+G56+G59+G61</f>
        <v>1050</v>
      </c>
      <c r="H63" s="42">
        <f>H48+H52+H54+H56+H59+H61</f>
        <v>1050</v>
      </c>
      <c r="I63" s="30"/>
      <c r="J63" s="42" t="s">
        <v>14</v>
      </c>
      <c r="K63" s="42" t="s">
        <v>14</v>
      </c>
      <c r="L63" s="42" t="s">
        <v>14</v>
      </c>
      <c r="M63" s="42" t="s">
        <v>14</v>
      </c>
    </row>
    <row r="64" spans="1:13" s="2" customFormat="1" ht="29.25" customHeight="1">
      <c r="A64" s="73" t="s">
        <v>104</v>
      </c>
      <c r="B64" s="73"/>
      <c r="C64" s="73"/>
      <c r="D64" s="73"/>
      <c r="E64" s="73"/>
      <c r="F64" s="42">
        <f>F60+F55</f>
        <v>7019.5</v>
      </c>
      <c r="G64" s="42">
        <f>G60+G55</f>
        <v>1950</v>
      </c>
      <c r="H64" s="42">
        <f>H60+H55</f>
        <v>1950</v>
      </c>
      <c r="I64" s="30"/>
      <c r="J64" s="42" t="s">
        <v>14</v>
      </c>
      <c r="K64" s="42" t="s">
        <v>14</v>
      </c>
      <c r="L64" s="42" t="s">
        <v>14</v>
      </c>
      <c r="M64" s="42" t="s">
        <v>14</v>
      </c>
    </row>
    <row r="65" spans="1:13" s="2" customFormat="1" ht="23.25" customHeight="1">
      <c r="A65" s="43" t="s">
        <v>15</v>
      </c>
      <c r="B65" s="100" t="s">
        <v>52</v>
      </c>
      <c r="C65" s="100"/>
      <c r="D65" s="100"/>
      <c r="E65" s="100"/>
      <c r="F65" s="100"/>
      <c r="G65" s="100"/>
      <c r="H65" s="100"/>
      <c r="I65" s="100"/>
      <c r="J65" s="100"/>
      <c r="K65" s="100"/>
      <c r="L65" s="39"/>
      <c r="M65" s="39"/>
    </row>
    <row r="66" spans="1:13" s="2" customFormat="1" ht="114" customHeight="1">
      <c r="A66" s="75" t="s">
        <v>37</v>
      </c>
      <c r="B66" s="91" t="s">
        <v>53</v>
      </c>
      <c r="C66" s="86" t="s">
        <v>65</v>
      </c>
      <c r="D66" s="99" t="s">
        <v>127</v>
      </c>
      <c r="E66" s="86" t="s">
        <v>83</v>
      </c>
      <c r="F66" s="74" t="s">
        <v>14</v>
      </c>
      <c r="G66" s="74" t="s">
        <v>14</v>
      </c>
      <c r="H66" s="74" t="s">
        <v>14</v>
      </c>
      <c r="I66" s="30" t="s">
        <v>149</v>
      </c>
      <c r="J66" s="31" t="s">
        <v>74</v>
      </c>
      <c r="K66" s="31" t="s">
        <v>73</v>
      </c>
      <c r="L66" s="31" t="s">
        <v>73</v>
      </c>
      <c r="M66" s="31" t="s">
        <v>73</v>
      </c>
    </row>
    <row r="67" spans="1:13" s="2" customFormat="1" ht="111" customHeight="1">
      <c r="A67" s="75"/>
      <c r="B67" s="91"/>
      <c r="C67" s="86"/>
      <c r="D67" s="99"/>
      <c r="E67" s="86"/>
      <c r="F67" s="74"/>
      <c r="G67" s="74"/>
      <c r="H67" s="74"/>
      <c r="I67" s="30" t="s">
        <v>75</v>
      </c>
      <c r="J67" s="31" t="s">
        <v>5</v>
      </c>
      <c r="K67" s="31" t="s">
        <v>6</v>
      </c>
      <c r="L67" s="31" t="s">
        <v>6</v>
      </c>
      <c r="M67" s="31" t="s">
        <v>6</v>
      </c>
    </row>
    <row r="68" spans="1:13" s="2" customFormat="1" ht="101.25" customHeight="1">
      <c r="A68" s="75" t="s">
        <v>38</v>
      </c>
      <c r="B68" s="89" t="s">
        <v>54</v>
      </c>
      <c r="C68" s="30" t="s">
        <v>150</v>
      </c>
      <c r="D68" s="13" t="s">
        <v>127</v>
      </c>
      <c r="E68" s="30" t="s">
        <v>87</v>
      </c>
      <c r="F68" s="4" t="s">
        <v>14</v>
      </c>
      <c r="G68" s="4" t="s">
        <v>14</v>
      </c>
      <c r="H68" s="4" t="s">
        <v>14</v>
      </c>
      <c r="I68" s="30" t="s">
        <v>167</v>
      </c>
      <c r="J68" s="31" t="s">
        <v>4</v>
      </c>
      <c r="K68" s="31">
        <v>97</v>
      </c>
      <c r="L68" s="31">
        <v>97</v>
      </c>
      <c r="M68" s="31">
        <v>97</v>
      </c>
    </row>
    <row r="69" spans="1:13" s="2" customFormat="1" ht="68.25" customHeight="1">
      <c r="A69" s="87"/>
      <c r="B69" s="90"/>
      <c r="C69" s="4" t="s">
        <v>151</v>
      </c>
      <c r="D69" s="13" t="s">
        <v>127</v>
      </c>
      <c r="E69" s="30" t="s">
        <v>87</v>
      </c>
      <c r="F69" s="4" t="s">
        <v>14</v>
      </c>
      <c r="G69" s="4" t="s">
        <v>14</v>
      </c>
      <c r="H69" s="4" t="s">
        <v>14</v>
      </c>
      <c r="I69" s="4" t="s">
        <v>70</v>
      </c>
      <c r="J69" s="31" t="s">
        <v>4</v>
      </c>
      <c r="K69" s="31">
        <v>100</v>
      </c>
      <c r="L69" s="31">
        <v>100</v>
      </c>
      <c r="M69" s="31">
        <v>100</v>
      </c>
    </row>
    <row r="70" spans="1:13" s="2" customFormat="1" ht="69" customHeight="1">
      <c r="A70" s="31" t="s">
        <v>39</v>
      </c>
      <c r="B70" s="21" t="s">
        <v>168</v>
      </c>
      <c r="C70" s="31" t="s">
        <v>66</v>
      </c>
      <c r="D70" s="13" t="s">
        <v>178</v>
      </c>
      <c r="E70" s="31" t="s">
        <v>105</v>
      </c>
      <c r="F70" s="4" t="s">
        <v>14</v>
      </c>
      <c r="G70" s="4" t="s">
        <v>14</v>
      </c>
      <c r="H70" s="4" t="s">
        <v>14</v>
      </c>
      <c r="I70" s="31" t="s">
        <v>55</v>
      </c>
      <c r="J70" s="31" t="s">
        <v>5</v>
      </c>
      <c r="K70" s="31" t="s">
        <v>6</v>
      </c>
      <c r="L70" s="31" t="s">
        <v>6</v>
      </c>
      <c r="M70" s="31" t="s">
        <v>6</v>
      </c>
    </row>
    <row r="71" spans="1:13" s="2" customFormat="1" ht="114.75" customHeight="1">
      <c r="A71" s="31" t="s">
        <v>40</v>
      </c>
      <c r="B71" s="21" t="s">
        <v>56</v>
      </c>
      <c r="C71" s="31" t="s">
        <v>67</v>
      </c>
      <c r="D71" s="13" t="s">
        <v>190</v>
      </c>
      <c r="E71" s="31" t="s">
        <v>187</v>
      </c>
      <c r="F71" s="4" t="s">
        <v>14</v>
      </c>
      <c r="G71" s="4" t="s">
        <v>14</v>
      </c>
      <c r="H71" s="4" t="s">
        <v>14</v>
      </c>
      <c r="I71" s="31" t="s">
        <v>55</v>
      </c>
      <c r="J71" s="31" t="s">
        <v>5</v>
      </c>
      <c r="K71" s="31" t="s">
        <v>6</v>
      </c>
      <c r="L71" s="31" t="s">
        <v>6</v>
      </c>
      <c r="M71" s="31" t="s">
        <v>6</v>
      </c>
    </row>
    <row r="72" spans="1:13" ht="24.75" customHeight="1">
      <c r="A72" s="100" t="s">
        <v>106</v>
      </c>
      <c r="B72" s="100"/>
      <c r="C72" s="100"/>
      <c r="D72" s="100"/>
      <c r="E72" s="100"/>
      <c r="F72" s="59" t="s">
        <v>14</v>
      </c>
      <c r="G72" s="59" t="s">
        <v>14</v>
      </c>
      <c r="H72" s="59" t="s">
        <v>14</v>
      </c>
      <c r="I72" s="43"/>
      <c r="J72" s="42" t="s">
        <v>14</v>
      </c>
      <c r="K72" s="42" t="s">
        <v>14</v>
      </c>
      <c r="L72" s="42" t="s">
        <v>14</v>
      </c>
      <c r="M72" s="42" t="s">
        <v>14</v>
      </c>
    </row>
    <row r="73" spans="1:13" ht="24" customHeight="1">
      <c r="A73" s="73" t="s">
        <v>103</v>
      </c>
      <c r="B73" s="73"/>
      <c r="C73" s="73"/>
      <c r="D73" s="73"/>
      <c r="E73" s="73"/>
      <c r="F73" s="59" t="s">
        <v>14</v>
      </c>
      <c r="G73" s="59" t="s">
        <v>14</v>
      </c>
      <c r="H73" s="59" t="s">
        <v>14</v>
      </c>
      <c r="I73" s="30"/>
      <c r="J73" s="42" t="s">
        <v>14</v>
      </c>
      <c r="K73" s="42" t="s">
        <v>14</v>
      </c>
      <c r="L73" s="42" t="s">
        <v>14</v>
      </c>
      <c r="M73" s="42" t="s">
        <v>14</v>
      </c>
    </row>
    <row r="74" spans="1:13" ht="27" customHeight="1">
      <c r="A74" s="73" t="s">
        <v>104</v>
      </c>
      <c r="B74" s="73"/>
      <c r="C74" s="73"/>
      <c r="D74" s="73"/>
      <c r="E74" s="73"/>
      <c r="F74" s="59" t="s">
        <v>14</v>
      </c>
      <c r="G74" s="59" t="s">
        <v>14</v>
      </c>
      <c r="H74" s="59" t="s">
        <v>14</v>
      </c>
      <c r="I74" s="30"/>
      <c r="J74" s="42" t="s">
        <v>14</v>
      </c>
      <c r="K74" s="42" t="s">
        <v>14</v>
      </c>
      <c r="L74" s="42" t="s">
        <v>14</v>
      </c>
      <c r="M74" s="42" t="s">
        <v>14</v>
      </c>
    </row>
    <row r="75" spans="1:13" ht="42.75" customHeight="1">
      <c r="A75" s="100" t="s">
        <v>169</v>
      </c>
      <c r="B75" s="100"/>
      <c r="C75" s="100"/>
      <c r="D75" s="100"/>
      <c r="E75" s="100"/>
      <c r="F75" s="42">
        <f>F76+F77</f>
        <v>17690.3</v>
      </c>
      <c r="G75" s="42">
        <f t="shared" ref="G75:H75" si="12">G76+G77</f>
        <v>3000</v>
      </c>
      <c r="H75" s="42">
        <f t="shared" si="12"/>
        <v>3000</v>
      </c>
      <c r="I75" s="43"/>
      <c r="J75" s="43" t="s">
        <v>14</v>
      </c>
      <c r="K75" s="43" t="s">
        <v>14</v>
      </c>
      <c r="L75" s="42" t="s">
        <v>14</v>
      </c>
      <c r="M75" s="42" t="s">
        <v>14</v>
      </c>
    </row>
    <row r="76" spans="1:13" ht="18.75" customHeight="1">
      <c r="A76" s="73" t="s">
        <v>103</v>
      </c>
      <c r="B76" s="73"/>
      <c r="C76" s="73"/>
      <c r="D76" s="73"/>
      <c r="E76" s="73"/>
      <c r="F76" s="42">
        <f>SUM(F63)</f>
        <v>10670.8</v>
      </c>
      <c r="G76" s="42">
        <f t="shared" ref="G76:H76" si="13">SUM(G63)</f>
        <v>1050</v>
      </c>
      <c r="H76" s="42">
        <f t="shared" si="13"/>
        <v>1050</v>
      </c>
      <c r="I76" s="43"/>
      <c r="J76" s="43" t="s">
        <v>14</v>
      </c>
      <c r="K76" s="43" t="s">
        <v>14</v>
      </c>
      <c r="L76" s="42" t="s">
        <v>14</v>
      </c>
      <c r="M76" s="42" t="s">
        <v>14</v>
      </c>
    </row>
    <row r="77" spans="1:13" ht="25.5" customHeight="1">
      <c r="A77" s="73" t="s">
        <v>112</v>
      </c>
      <c r="B77" s="73"/>
      <c r="C77" s="73"/>
      <c r="D77" s="73"/>
      <c r="E77" s="73"/>
      <c r="F77" s="42">
        <f>F64</f>
        <v>7019.5</v>
      </c>
      <c r="G77" s="42">
        <f t="shared" ref="G77:H77" si="14">G64</f>
        <v>1950</v>
      </c>
      <c r="H77" s="42">
        <f t="shared" si="14"/>
        <v>1950</v>
      </c>
      <c r="I77" s="43"/>
      <c r="J77" s="43" t="s">
        <v>14</v>
      </c>
      <c r="K77" s="43" t="s">
        <v>14</v>
      </c>
      <c r="L77" s="42" t="s">
        <v>14</v>
      </c>
      <c r="M77" s="42" t="s">
        <v>14</v>
      </c>
    </row>
    <row r="78" spans="1:13" s="2" customFormat="1" ht="30" customHeight="1">
      <c r="A78" s="20" t="s">
        <v>13</v>
      </c>
      <c r="B78" s="84" t="s">
        <v>57</v>
      </c>
      <c r="C78" s="84"/>
      <c r="D78" s="84"/>
      <c r="E78" s="84"/>
      <c r="F78" s="84"/>
      <c r="G78" s="84"/>
      <c r="H78" s="84"/>
      <c r="I78" s="84"/>
      <c r="J78" s="84"/>
      <c r="K78" s="84"/>
      <c r="L78" s="39"/>
      <c r="M78" s="39"/>
    </row>
    <row r="79" spans="1:13" s="2" customFormat="1" ht="30.75" customHeight="1">
      <c r="A79" s="20" t="s">
        <v>61</v>
      </c>
      <c r="B79" s="84" t="s">
        <v>58</v>
      </c>
      <c r="C79" s="84"/>
      <c r="D79" s="84"/>
      <c r="E79" s="84"/>
      <c r="F79" s="84"/>
      <c r="G79" s="84"/>
      <c r="H79" s="84"/>
      <c r="I79" s="84"/>
      <c r="J79" s="84"/>
      <c r="K79" s="84"/>
      <c r="L79" s="39"/>
      <c r="M79" s="39"/>
    </row>
    <row r="80" spans="1:13" s="2" customFormat="1" ht="54.75" customHeight="1">
      <c r="A80" s="76" t="s">
        <v>62</v>
      </c>
      <c r="B80" s="78" t="s">
        <v>203</v>
      </c>
      <c r="C80" s="30" t="s">
        <v>68</v>
      </c>
      <c r="D80" s="80" t="s">
        <v>190</v>
      </c>
      <c r="E80" s="82" t="s">
        <v>87</v>
      </c>
      <c r="F80" s="22" t="s">
        <v>14</v>
      </c>
      <c r="G80" s="22" t="s">
        <v>14</v>
      </c>
      <c r="H80" s="22" t="s">
        <v>14</v>
      </c>
      <c r="I80" s="30" t="s">
        <v>115</v>
      </c>
      <c r="J80" s="30" t="s">
        <v>4</v>
      </c>
      <c r="K80" s="22" t="s">
        <v>81</v>
      </c>
      <c r="L80" s="22" t="s">
        <v>81</v>
      </c>
      <c r="M80" s="22" t="s">
        <v>81</v>
      </c>
    </row>
    <row r="81" spans="1:13" s="2" customFormat="1" ht="197.25" customHeight="1">
      <c r="A81" s="77"/>
      <c r="B81" s="79"/>
      <c r="C81" s="28" t="s">
        <v>152</v>
      </c>
      <c r="D81" s="81"/>
      <c r="E81" s="83"/>
      <c r="F81" s="22" t="s">
        <v>14</v>
      </c>
      <c r="G81" s="22" t="s">
        <v>14</v>
      </c>
      <c r="H81" s="22" t="s">
        <v>14</v>
      </c>
      <c r="I81" s="30" t="s">
        <v>71</v>
      </c>
      <c r="J81" s="30" t="s">
        <v>4</v>
      </c>
      <c r="K81" s="22" t="s">
        <v>108</v>
      </c>
      <c r="L81" s="22" t="s">
        <v>108</v>
      </c>
      <c r="M81" s="22" t="s">
        <v>108</v>
      </c>
    </row>
    <row r="82" spans="1:13" s="2" customFormat="1" ht="34.5" customHeight="1">
      <c r="A82" s="48" t="s">
        <v>59</v>
      </c>
      <c r="B82" s="101" t="s">
        <v>204</v>
      </c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3"/>
    </row>
    <row r="83" spans="1:13" ht="35.25" customHeight="1">
      <c r="A83" s="76" t="s">
        <v>60</v>
      </c>
      <c r="B83" s="78" t="s">
        <v>205</v>
      </c>
      <c r="C83" s="30" t="s">
        <v>69</v>
      </c>
      <c r="D83" s="30" t="s">
        <v>190</v>
      </c>
      <c r="E83" s="31" t="s">
        <v>87</v>
      </c>
      <c r="F83" s="4" t="s">
        <v>14</v>
      </c>
      <c r="G83" s="4" t="s">
        <v>14</v>
      </c>
      <c r="H83" s="4" t="s">
        <v>14</v>
      </c>
      <c r="I83" s="82" t="s">
        <v>72</v>
      </c>
      <c r="J83" s="82" t="s">
        <v>4</v>
      </c>
      <c r="K83" s="107" t="s">
        <v>191</v>
      </c>
      <c r="L83" s="107" t="s">
        <v>200</v>
      </c>
      <c r="M83" s="107" t="s">
        <v>201</v>
      </c>
    </row>
    <row r="84" spans="1:13" ht="57.75" customHeight="1">
      <c r="A84" s="104"/>
      <c r="B84" s="105"/>
      <c r="C84" s="65" t="s">
        <v>217</v>
      </c>
      <c r="D84" s="62" t="s">
        <v>190</v>
      </c>
      <c r="E84" s="61" t="s">
        <v>87</v>
      </c>
      <c r="F84" s="60" t="s">
        <v>14</v>
      </c>
      <c r="G84" s="60" t="s">
        <v>14</v>
      </c>
      <c r="H84" s="60" t="s">
        <v>14</v>
      </c>
      <c r="I84" s="106"/>
      <c r="J84" s="106"/>
      <c r="K84" s="108"/>
      <c r="L84" s="108"/>
      <c r="M84" s="108"/>
    </row>
    <row r="85" spans="1:13" s="2" customFormat="1" ht="24" customHeight="1">
      <c r="A85" s="84" t="s">
        <v>107</v>
      </c>
      <c r="B85" s="84"/>
      <c r="C85" s="84"/>
      <c r="D85" s="84"/>
      <c r="E85" s="84"/>
      <c r="F85" s="60" t="s">
        <v>14</v>
      </c>
      <c r="G85" s="60" t="s">
        <v>14</v>
      </c>
      <c r="H85" s="60" t="s">
        <v>14</v>
      </c>
      <c r="I85" s="52" t="s">
        <v>14</v>
      </c>
      <c r="J85" s="52" t="s">
        <v>14</v>
      </c>
      <c r="K85" s="52" t="s">
        <v>14</v>
      </c>
      <c r="L85" s="52" t="s">
        <v>14</v>
      </c>
      <c r="M85" s="52" t="s">
        <v>14</v>
      </c>
    </row>
    <row r="86" spans="1:13" s="2" customFormat="1" ht="22.5" customHeight="1">
      <c r="A86" s="73" t="s">
        <v>109</v>
      </c>
      <c r="B86" s="73"/>
      <c r="C86" s="73"/>
      <c r="D86" s="73"/>
      <c r="E86" s="73"/>
      <c r="F86" s="42">
        <f t="shared" ref="F86:H86" si="15">SUM(F87:F88)</f>
        <v>22592.3</v>
      </c>
      <c r="G86" s="42">
        <f t="shared" si="15"/>
        <v>8251.1</v>
      </c>
      <c r="H86" s="42">
        <f t="shared" si="15"/>
        <v>8251.1</v>
      </c>
      <c r="I86" s="52" t="s">
        <v>14</v>
      </c>
      <c r="J86" s="52" t="s">
        <v>14</v>
      </c>
      <c r="K86" s="52" t="s">
        <v>14</v>
      </c>
      <c r="L86" s="52" t="s">
        <v>14</v>
      </c>
      <c r="M86" s="52" t="s">
        <v>14</v>
      </c>
    </row>
    <row r="87" spans="1:13" s="2" customFormat="1" ht="24" customHeight="1">
      <c r="A87" s="73" t="s">
        <v>110</v>
      </c>
      <c r="B87" s="73"/>
      <c r="C87" s="73"/>
      <c r="D87" s="73"/>
      <c r="E87" s="73"/>
      <c r="F87" s="42">
        <f>F37+F76</f>
        <v>15572.8</v>
      </c>
      <c r="G87" s="42">
        <f t="shared" ref="G87:H87" si="16">G37+G76</f>
        <v>6301.1</v>
      </c>
      <c r="H87" s="42">
        <f t="shared" si="16"/>
        <v>6301.1</v>
      </c>
      <c r="I87" s="52" t="s">
        <v>14</v>
      </c>
      <c r="J87" s="52" t="s">
        <v>14</v>
      </c>
      <c r="K87" s="52" t="s">
        <v>14</v>
      </c>
      <c r="L87" s="52" t="s">
        <v>14</v>
      </c>
      <c r="M87" s="52" t="s">
        <v>14</v>
      </c>
    </row>
    <row r="88" spans="1:13" s="2" customFormat="1" ht="28.5" customHeight="1">
      <c r="A88" s="73" t="s">
        <v>111</v>
      </c>
      <c r="B88" s="73"/>
      <c r="C88" s="73"/>
      <c r="D88" s="73"/>
      <c r="E88" s="73"/>
      <c r="F88" s="42">
        <f t="shared" ref="F88:H88" si="17">F77</f>
        <v>7019.5</v>
      </c>
      <c r="G88" s="42">
        <f t="shared" si="17"/>
        <v>1950</v>
      </c>
      <c r="H88" s="42">
        <f t="shared" si="17"/>
        <v>1950</v>
      </c>
      <c r="I88" s="52" t="s">
        <v>14</v>
      </c>
      <c r="J88" s="52" t="s">
        <v>14</v>
      </c>
      <c r="K88" s="52" t="s">
        <v>14</v>
      </c>
      <c r="L88" s="52" t="s">
        <v>14</v>
      </c>
      <c r="M88" s="52" t="s">
        <v>14</v>
      </c>
    </row>
    <row r="89" spans="1:13" hidden="1">
      <c r="F89" s="23"/>
      <c r="G89" s="23"/>
      <c r="H89" s="23"/>
    </row>
    <row r="90" spans="1:13" hidden="1"/>
    <row r="91" spans="1:13" hidden="1">
      <c r="F91" s="24"/>
      <c r="G91" s="24"/>
      <c r="H91" s="24"/>
    </row>
    <row r="92" spans="1:13" hidden="1"/>
    <row r="93" spans="1:13" hidden="1">
      <c r="F93" s="24"/>
      <c r="G93" s="24"/>
      <c r="H93" s="24"/>
    </row>
    <row r="94" spans="1:13" s="6" customFormat="1" hidden="1">
      <c r="B94" s="7"/>
      <c r="F94" s="24"/>
      <c r="G94" s="24"/>
      <c r="H94" s="24"/>
      <c r="K94" s="1"/>
    </row>
    <row r="95" spans="1:13" hidden="1"/>
    <row r="96" spans="1:13" hidden="1">
      <c r="A96" s="8"/>
      <c r="B96" s="8"/>
      <c r="C96" s="1"/>
      <c r="D96" s="1"/>
      <c r="E96" s="1"/>
      <c r="F96" s="24"/>
      <c r="G96" s="24"/>
      <c r="H96" s="24"/>
      <c r="I96" s="1"/>
      <c r="J96" s="1"/>
    </row>
    <row r="97" spans="2:11" hidden="1"/>
    <row r="98" spans="2:11" hidden="1"/>
    <row r="99" spans="2:11" ht="22.8">
      <c r="K99" s="25" t="s">
        <v>116</v>
      </c>
    </row>
    <row r="101" spans="2:11" hidden="1">
      <c r="F101" s="23">
        <v>309698.2</v>
      </c>
      <c r="G101" s="23"/>
      <c r="H101" s="23"/>
    </row>
    <row r="102" spans="2:11" hidden="1">
      <c r="F102" s="23">
        <f>F101-F88</f>
        <v>302678.7</v>
      </c>
      <c r="G102" s="23"/>
      <c r="H102" s="23"/>
    </row>
    <row r="103" spans="2:11" s="6" customFormat="1" hidden="1">
      <c r="B103" s="7"/>
      <c r="F103" s="23"/>
      <c r="G103" s="23"/>
      <c r="H103" s="23"/>
      <c r="K103" s="1"/>
    </row>
    <row r="104" spans="2:11" s="6" customFormat="1">
      <c r="B104" s="7"/>
      <c r="F104" s="23"/>
      <c r="G104" s="23"/>
      <c r="H104" s="23"/>
      <c r="K104" s="1"/>
    </row>
    <row r="105" spans="2:11" s="6" customFormat="1">
      <c r="B105" s="7"/>
      <c r="F105" s="23"/>
      <c r="G105" s="23"/>
      <c r="H105" s="23"/>
      <c r="K105" s="1"/>
    </row>
    <row r="106" spans="2:11" s="6" customFormat="1">
      <c r="B106" s="7"/>
      <c r="F106" s="23"/>
      <c r="G106" s="23"/>
      <c r="H106" s="23"/>
      <c r="K106" s="1"/>
    </row>
    <row r="107" spans="2:11" s="6" customFormat="1">
      <c r="B107" s="7"/>
      <c r="F107" s="23"/>
      <c r="G107" s="23"/>
      <c r="H107" s="23"/>
      <c r="K107" s="1"/>
    </row>
    <row r="108" spans="2:11" s="6" customFormat="1">
      <c r="B108" s="7"/>
      <c r="F108" s="23"/>
      <c r="G108" s="23"/>
      <c r="H108" s="23"/>
      <c r="K108" s="1"/>
    </row>
    <row r="109" spans="2:11" s="6" customFormat="1">
      <c r="B109" s="7"/>
      <c r="F109" s="23"/>
      <c r="G109" s="23"/>
      <c r="H109" s="23"/>
      <c r="K109" s="1"/>
    </row>
  </sheetData>
  <mergeCells count="86">
    <mergeCell ref="B10:M10"/>
    <mergeCell ref="B11:M11"/>
    <mergeCell ref="L25:L27"/>
    <mergeCell ref="A72:E72"/>
    <mergeCell ref="A75:E75"/>
    <mergeCell ref="A73:E73"/>
    <mergeCell ref="B44:K44"/>
    <mergeCell ref="A43:E43"/>
    <mergeCell ref="D53:D55"/>
    <mergeCell ref="E53:E55"/>
    <mergeCell ref="I25:I27"/>
    <mergeCell ref="A24:A30"/>
    <mergeCell ref="B40:B41"/>
    <mergeCell ref="A40:A41"/>
    <mergeCell ref="B38:K38"/>
    <mergeCell ref="B39:K39"/>
    <mergeCell ref="M25:M27"/>
    <mergeCell ref="A31:A35"/>
    <mergeCell ref="G66:G67"/>
    <mergeCell ref="H66:H67"/>
    <mergeCell ref="I53:I55"/>
    <mergeCell ref="J53:J55"/>
    <mergeCell ref="A62:E62"/>
    <mergeCell ref="A63:E63"/>
    <mergeCell ref="A64:E64"/>
    <mergeCell ref="E58:E60"/>
    <mergeCell ref="D58:D60"/>
    <mergeCell ref="A58:A60"/>
    <mergeCell ref="I58:I60"/>
    <mergeCell ref="J58:J60"/>
    <mergeCell ref="K25:K27"/>
    <mergeCell ref="F8:H8"/>
    <mergeCell ref="K8:M8"/>
    <mergeCell ref="A6:J6"/>
    <mergeCell ref="B46:B51"/>
    <mergeCell ref="A46:A51"/>
    <mergeCell ref="I48:I51"/>
    <mergeCell ref="J48:J51"/>
    <mergeCell ref="D48:D51"/>
    <mergeCell ref="E48:E51"/>
    <mergeCell ref="A13:E13"/>
    <mergeCell ref="A16:E16"/>
    <mergeCell ref="B14:E14"/>
    <mergeCell ref="B17:K17"/>
    <mergeCell ref="A37:E37"/>
    <mergeCell ref="A36:E36"/>
    <mergeCell ref="J25:J27"/>
    <mergeCell ref="A85:E85"/>
    <mergeCell ref="A88:E88"/>
    <mergeCell ref="A86:E86"/>
    <mergeCell ref="A87:E87"/>
    <mergeCell ref="B82:M82"/>
    <mergeCell ref="A83:A84"/>
    <mergeCell ref="B83:B84"/>
    <mergeCell ref="I83:I84"/>
    <mergeCell ref="J83:J84"/>
    <mergeCell ref="K83:K84"/>
    <mergeCell ref="L83:L84"/>
    <mergeCell ref="M83:M84"/>
    <mergeCell ref="A21:E21"/>
    <mergeCell ref="E25:E27"/>
    <mergeCell ref="E66:E67"/>
    <mergeCell ref="A68:A69"/>
    <mergeCell ref="B58:B60"/>
    <mergeCell ref="B68:B69"/>
    <mergeCell ref="B66:B67"/>
    <mergeCell ref="A52:A57"/>
    <mergeCell ref="B52:B57"/>
    <mergeCell ref="B22:K22"/>
    <mergeCell ref="B24:B30"/>
    <mergeCell ref="B31:B35"/>
    <mergeCell ref="C66:C67"/>
    <mergeCell ref="D66:D67"/>
    <mergeCell ref="D25:D27"/>
    <mergeCell ref="B65:K65"/>
    <mergeCell ref="A80:A81"/>
    <mergeCell ref="B80:B81"/>
    <mergeCell ref="D80:D81"/>
    <mergeCell ref="E80:E81"/>
    <mergeCell ref="B78:K78"/>
    <mergeCell ref="B79:K79"/>
    <mergeCell ref="A76:E76"/>
    <mergeCell ref="A77:E77"/>
    <mergeCell ref="A74:E74"/>
    <mergeCell ref="F66:F67"/>
    <mergeCell ref="A66:A67"/>
  </mergeCells>
  <printOptions horizontalCentered="1"/>
  <pageMargins left="0" right="0" top="0.59055118110236227" bottom="0.35433070866141736" header="0.11811023622047245" footer="0.19685039370078741"/>
  <pageSetup paperSize="8" scale="53" fitToHeight="0" orientation="landscape" r:id="rId1"/>
  <headerFooter differentFirst="1">
    <oddHeader>&amp;C&amp;P</oddHeader>
  </headerFooter>
  <rowBreaks count="4" manualBreakCount="4">
    <brk id="28" max="8" man="1"/>
    <brk id="43" max="16383" man="1"/>
    <brk id="64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постановление</vt:lpstr>
      <vt:lpstr>'в постановление'!Заголовки_для_печати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Кобоева Елена</dc:creator>
  <cp:lastModifiedBy>Приёмная главы</cp:lastModifiedBy>
  <cp:lastPrinted>2025-03-10T13:11:29Z</cp:lastPrinted>
  <dcterms:created xsi:type="dcterms:W3CDTF">2018-11-21T08:37:04Z</dcterms:created>
  <dcterms:modified xsi:type="dcterms:W3CDTF">2025-03-10T13:11:36Z</dcterms:modified>
</cp:coreProperties>
</file>