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7" i="1"/>
  <c r="F7"/>
  <c r="H7"/>
  <c r="E20"/>
  <c r="F20"/>
  <c r="H20"/>
  <c r="E12"/>
  <c r="F12"/>
  <c r="E13"/>
  <c r="F13"/>
  <c r="D14"/>
  <c r="H28" l="1"/>
  <c r="F28"/>
  <c r="H27" l="1"/>
  <c r="F27"/>
  <c r="H26" l="1"/>
  <c r="E26"/>
  <c r="F26"/>
  <c r="H25"/>
  <c r="F25"/>
  <c r="E25"/>
  <c r="H24"/>
  <c r="F24"/>
  <c r="E24"/>
  <c r="H23"/>
  <c r="F23" l="1"/>
  <c r="E23"/>
  <c r="G22"/>
  <c r="D22" l="1"/>
  <c r="C22"/>
  <c r="B22"/>
  <c r="H21"/>
  <c r="F21"/>
  <c r="H19"/>
  <c r="F19"/>
  <c r="E19"/>
  <c r="H18"/>
  <c r="F18"/>
  <c r="E18"/>
  <c r="H17"/>
  <c r="F17"/>
  <c r="E17"/>
  <c r="H16"/>
  <c r="F16"/>
  <c r="E16"/>
  <c r="H15"/>
  <c r="F15"/>
  <c r="E15"/>
  <c r="G14"/>
  <c r="C14"/>
  <c r="F14" s="1"/>
  <c r="B14"/>
  <c r="E14" s="1"/>
  <c r="H13"/>
  <c r="H11"/>
  <c r="F11"/>
  <c r="E11"/>
  <c r="H10"/>
  <c r="F10"/>
  <c r="E10"/>
  <c r="H9"/>
  <c r="F9"/>
  <c r="E22" l="1"/>
  <c r="F22"/>
  <c r="H22"/>
  <c r="H14"/>
  <c r="F8"/>
  <c r="E8"/>
  <c r="H6"/>
  <c r="F6"/>
  <c r="E6"/>
  <c r="G5"/>
  <c r="G29" s="1"/>
  <c r="D5" l="1"/>
  <c r="C5"/>
  <c r="B5"/>
  <c r="B29" s="1"/>
  <c r="F5" l="1"/>
  <c r="H5"/>
  <c r="E5"/>
  <c r="D29"/>
  <c r="H29" s="1"/>
  <c r="C29"/>
  <c r="E29" l="1"/>
  <c r="F29"/>
</calcChain>
</file>

<file path=xl/sharedStrings.xml><?xml version="1.0" encoding="utf-8"?>
<sst xmlns="http://schemas.openxmlformats.org/spreadsheetml/2006/main" count="33" uniqueCount="33">
  <si>
    <t>темп роста исполнения к прошлому году, %</t>
  </si>
  <si>
    <t>Налоговые доходы</t>
  </si>
  <si>
    <t xml:space="preserve"> - налог на доходы физических лиц</t>
  </si>
  <si>
    <t xml:space="preserve"> - единый налог на вмененный доход</t>
  </si>
  <si>
    <t xml:space="preserve"> - единый сельскохозяйственный налог </t>
  </si>
  <si>
    <t xml:space="preserve"> - налог, взимаемый в связи с применением патентной системой налогообложения</t>
  </si>
  <si>
    <t xml:space="preserve"> - госпошлина</t>
  </si>
  <si>
    <t>Неналоговые доходы</t>
  </si>
  <si>
    <t xml:space="preserve"> - доходы от использования имущества, находящегося в муниципальной собственности</t>
  </si>
  <si>
    <t xml:space="preserve"> - доходы от продажи материальных и нематериальных активов</t>
  </si>
  <si>
    <t xml:space="preserve"> - плата за негативное воздействие на окружающую среду</t>
  </si>
  <si>
    <t xml:space="preserve"> - штрафы, санкции, возмещение ущерба</t>
  </si>
  <si>
    <t xml:space="preserve"> - компенсации затрат государства</t>
  </si>
  <si>
    <t xml:space="preserve"> - прочие неналоговые поступления</t>
  </si>
  <si>
    <t>Безвозмездные поступления</t>
  </si>
  <si>
    <t xml:space="preserve"> - дотации на выравнивание бюджетной обеспеченности</t>
  </si>
  <si>
    <t xml:space="preserve"> - субвенции</t>
  </si>
  <si>
    <t xml:space="preserve"> - субсидии</t>
  </si>
  <si>
    <t xml:space="preserve"> - иные межбюджетные трансферты</t>
  </si>
  <si>
    <t>ИТОГО:</t>
  </si>
  <si>
    <t>% исполнения к первоначальному плану</t>
  </si>
  <si>
    <t>% исполнения к уточненному плану</t>
  </si>
  <si>
    <t>- налог, взимаемый в связи с применением упрощенной системы налогообложения</t>
  </si>
  <si>
    <t>исполнено за 2023 год</t>
  </si>
  <si>
    <t>- доходы бюджетов от возврата остатков субсидий прошлых лет</t>
  </si>
  <si>
    <t>- возврат остатков субвенций и иных межбюджетных трансфертов, имеющих целевое назначение, прошлых лет из бюджетов муниципальных районов</t>
  </si>
  <si>
    <t xml:space="preserve"> - налоги на товары, реализуемые на территории РФ (акцизы)</t>
  </si>
  <si>
    <t>уточненный план            на 2024 год</t>
  </si>
  <si>
    <t>исполнено за 2024 год</t>
  </si>
  <si>
    <t>Исполнение бюджета Беломорского муниципального округа Республики Карелия по доходам.</t>
  </si>
  <si>
    <t xml:space="preserve"> - налог на имущество</t>
  </si>
  <si>
    <t>- доходы от оказания платных услуг</t>
  </si>
  <si>
    <t>первоначальный план на 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</si>
</sst>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  <fill>
      <patternFill patternType="solid">
        <fgColor rgb="FF00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vertical="center"/>
    </xf>
    <xf numFmtId="164" fontId="2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165" fontId="1" fillId="2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 vertical="center"/>
    </xf>
    <xf numFmtId="164" fontId="2" fillId="0" borderId="4" xfId="0" applyNumberFormat="1" applyFont="1" applyFill="1" applyBorder="1" applyAlignment="1">
      <alignment horizontal="right" vertical="center"/>
    </xf>
    <xf numFmtId="49" fontId="2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" fillId="3" borderId="2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29"/>
  <sheetViews>
    <sheetView tabSelected="1" workbookViewId="0">
      <selection activeCell="G4" sqref="G4"/>
    </sheetView>
  </sheetViews>
  <sheetFormatPr defaultRowHeight="15"/>
  <cols>
    <col min="1" max="1" width="38.5703125" style="24" customWidth="1"/>
    <col min="2" max="2" width="15.42578125" style="24" customWidth="1"/>
    <col min="3" max="3" width="13.140625" style="24" customWidth="1"/>
    <col min="4" max="4" width="11.7109375" style="24" customWidth="1"/>
    <col min="5" max="5" width="17" style="24" customWidth="1"/>
    <col min="6" max="6" width="13.85546875" style="24" customWidth="1"/>
    <col min="7" max="7" width="11.7109375" style="24" customWidth="1"/>
    <col min="8" max="8" width="14.5703125" style="24" customWidth="1"/>
    <col min="9" max="16384" width="9.140625" style="24"/>
  </cols>
  <sheetData>
    <row r="2" spans="1:8" ht="54.75" customHeight="1">
      <c r="A2" s="30" t="s">
        <v>29</v>
      </c>
      <c r="B2" s="30"/>
      <c r="C2" s="30"/>
      <c r="D2" s="30"/>
      <c r="E2" s="30"/>
      <c r="F2" s="30"/>
      <c r="G2" s="30"/>
      <c r="H2" s="30"/>
    </row>
    <row r="4" spans="1:8" s="3" customFormat="1" ht="69.75" customHeight="1">
      <c r="A4" s="10"/>
      <c r="B4" s="29" t="s">
        <v>32</v>
      </c>
      <c r="C4" s="10" t="s">
        <v>27</v>
      </c>
      <c r="D4" s="10" t="s">
        <v>28</v>
      </c>
      <c r="E4" s="10" t="s">
        <v>20</v>
      </c>
      <c r="F4" s="10" t="s">
        <v>21</v>
      </c>
      <c r="G4" s="29" t="s">
        <v>23</v>
      </c>
      <c r="H4" s="10" t="s">
        <v>0</v>
      </c>
    </row>
    <row r="5" spans="1:8">
      <c r="A5" s="7" t="s">
        <v>1</v>
      </c>
      <c r="B5" s="4">
        <f>SUM(B6:B13)</f>
        <v>324673.90000000002</v>
      </c>
      <c r="C5" s="8">
        <f>SUM(C6:C13)</f>
        <v>315727.09999999992</v>
      </c>
      <c r="D5" s="8">
        <f>SUM(D6:D13)</f>
        <v>308909.89999999997</v>
      </c>
      <c r="E5" s="8">
        <f>SUM(D5/B5)*100</f>
        <v>95.144666694797436</v>
      </c>
      <c r="F5" s="9">
        <f>SUM(D5/C5)*100</f>
        <v>97.840793520733584</v>
      </c>
      <c r="G5" s="8">
        <f>SUM(G6:G13)</f>
        <v>233442.1</v>
      </c>
      <c r="H5" s="25">
        <f>SUM(D5/G5)*100</f>
        <v>132.32827326347731</v>
      </c>
    </row>
    <row r="6" spans="1:8">
      <c r="A6" s="1" t="s">
        <v>2</v>
      </c>
      <c r="B6" s="5">
        <v>225925</v>
      </c>
      <c r="C6" s="5">
        <v>258016.8</v>
      </c>
      <c r="D6" s="5">
        <v>255205.9</v>
      </c>
      <c r="E6" s="5">
        <f>SUM(D6/B6)*100</f>
        <v>112.96045147726015</v>
      </c>
      <c r="F6" s="6">
        <f t="shared" ref="F6:F11" si="0">SUM(D6/C6)*100</f>
        <v>98.910574815283354</v>
      </c>
      <c r="G6" s="5">
        <v>182310.9</v>
      </c>
      <c r="H6" s="15">
        <f>SUM(G6/D6)*100</f>
        <v>71.436788883015637</v>
      </c>
    </row>
    <row r="7" spans="1:8" ht="30">
      <c r="A7" s="20" t="s">
        <v>26</v>
      </c>
      <c r="B7" s="5">
        <v>12316.9</v>
      </c>
      <c r="C7" s="5">
        <v>13212</v>
      </c>
      <c r="D7" s="5">
        <v>13212</v>
      </c>
      <c r="E7" s="5">
        <f>SUM(D7/B7)*100</f>
        <v>107.26725068807899</v>
      </c>
      <c r="F7" s="6">
        <f t="shared" ref="F7" si="1">SUM(D7/C7)*100</f>
        <v>100</v>
      </c>
      <c r="G7" s="5">
        <v>0</v>
      </c>
      <c r="H7" s="15">
        <f>SUM(G7/D7)*100</f>
        <v>0</v>
      </c>
    </row>
    <row r="8" spans="1:8" ht="45">
      <c r="A8" s="20" t="s">
        <v>22</v>
      </c>
      <c r="B8" s="5">
        <v>2108</v>
      </c>
      <c r="C8" s="5">
        <v>3401.7</v>
      </c>
      <c r="D8" s="5">
        <v>3092.8</v>
      </c>
      <c r="E8" s="5">
        <f>SUM(D8/B8)*100</f>
        <v>146.71726755218216</v>
      </c>
      <c r="F8" s="6">
        <f t="shared" si="0"/>
        <v>90.919246259223343</v>
      </c>
      <c r="G8" s="5">
        <v>2377.6</v>
      </c>
      <c r="H8" s="21">
        <v>0</v>
      </c>
    </row>
    <row r="9" spans="1:8">
      <c r="A9" s="1" t="s">
        <v>3</v>
      </c>
      <c r="B9" s="5">
        <v>0</v>
      </c>
      <c r="C9" s="5">
        <v>26.6</v>
      </c>
      <c r="D9" s="5">
        <v>26.6</v>
      </c>
      <c r="E9" s="5">
        <v>0</v>
      </c>
      <c r="F9" s="6">
        <f t="shared" si="0"/>
        <v>100</v>
      </c>
      <c r="G9" s="5">
        <v>55.8</v>
      </c>
      <c r="H9" s="15">
        <f t="shared" ref="H9:H28" si="2">SUM(G9/D9)*100</f>
        <v>209.77443609022552</v>
      </c>
    </row>
    <row r="10" spans="1:8">
      <c r="A10" s="1" t="s">
        <v>4</v>
      </c>
      <c r="B10" s="5">
        <v>73739</v>
      </c>
      <c r="C10" s="5">
        <v>27427.1</v>
      </c>
      <c r="D10" s="5">
        <v>24684.400000000001</v>
      </c>
      <c r="E10" s="5">
        <f t="shared" ref="E10:E26" si="3">SUM(D10/B10)*100</f>
        <v>33.475365817274444</v>
      </c>
      <c r="F10" s="6">
        <f t="shared" si="0"/>
        <v>90.000036460289294</v>
      </c>
      <c r="G10" s="5">
        <v>44803</v>
      </c>
      <c r="H10" s="15">
        <f t="shared" si="2"/>
        <v>181.50329762927191</v>
      </c>
    </row>
    <row r="11" spans="1:8" ht="49.5" customHeight="1">
      <c r="A11" s="2" t="s">
        <v>5</v>
      </c>
      <c r="B11" s="5">
        <v>1050</v>
      </c>
      <c r="C11" s="5">
        <v>752.3</v>
      </c>
      <c r="D11" s="5">
        <v>677.1</v>
      </c>
      <c r="E11" s="5">
        <f t="shared" si="3"/>
        <v>64.485714285714295</v>
      </c>
      <c r="F11" s="6">
        <f t="shared" si="0"/>
        <v>90.003987770836119</v>
      </c>
      <c r="G11" s="5">
        <v>206.7</v>
      </c>
      <c r="H11" s="15">
        <f t="shared" si="2"/>
        <v>30.527248560035442</v>
      </c>
    </row>
    <row r="12" spans="1:8" ht="27.75" customHeight="1">
      <c r="A12" s="20" t="s">
        <v>30</v>
      </c>
      <c r="B12" s="5">
        <v>6442</v>
      </c>
      <c r="C12" s="5">
        <v>6787</v>
      </c>
      <c r="D12" s="5">
        <v>6139.8</v>
      </c>
      <c r="E12" s="5">
        <f t="shared" ref="E12:E13" si="4">SUM(D12/B12)*100</f>
        <v>95.308910276311707</v>
      </c>
      <c r="F12" s="6">
        <f t="shared" ref="F12:F13" si="5">SUM(D12/C12)*100</f>
        <v>90.464122587299258</v>
      </c>
      <c r="G12" s="5">
        <v>0</v>
      </c>
      <c r="H12" s="15"/>
    </row>
    <row r="13" spans="1:8">
      <c r="A13" s="1" t="s">
        <v>6</v>
      </c>
      <c r="B13" s="5">
        <v>3093</v>
      </c>
      <c r="C13" s="5">
        <v>6103.6</v>
      </c>
      <c r="D13" s="5">
        <v>5871.3</v>
      </c>
      <c r="E13" s="5">
        <f t="shared" si="4"/>
        <v>189.82541222114452</v>
      </c>
      <c r="F13" s="6">
        <f t="shared" si="5"/>
        <v>96.194049413460903</v>
      </c>
      <c r="G13" s="5">
        <v>3688.1</v>
      </c>
      <c r="H13" s="15">
        <f t="shared" si="2"/>
        <v>62.81573075809446</v>
      </c>
    </row>
    <row r="14" spans="1:8">
      <c r="A14" s="11" t="s">
        <v>7</v>
      </c>
      <c r="B14" s="4">
        <f>SUM(B15:B21)</f>
        <v>17076.099999999999</v>
      </c>
      <c r="C14" s="4">
        <f>SUM(C15:C21)</f>
        <v>34587.200000000004</v>
      </c>
      <c r="D14" s="4">
        <f>SUM(D15:D21)</f>
        <v>33565.600000000006</v>
      </c>
      <c r="E14" s="8">
        <f>SUM(D14/B14)*100</f>
        <v>196.56478938399289</v>
      </c>
      <c r="F14" s="13">
        <f>SUM(D14/C14)*100</f>
        <v>97.046306147939134</v>
      </c>
      <c r="G14" s="4">
        <f>SUM(G15:G21)</f>
        <v>17605.700000000004</v>
      </c>
      <c r="H14" s="25">
        <f>SUM(D14/G14)*100</f>
        <v>190.65189114888926</v>
      </c>
    </row>
    <row r="15" spans="1:8" ht="45">
      <c r="A15" s="12" t="s">
        <v>8</v>
      </c>
      <c r="B15" s="6">
        <v>13915.9</v>
      </c>
      <c r="C15" s="6">
        <v>19833.400000000001</v>
      </c>
      <c r="D15" s="5">
        <v>18897.400000000001</v>
      </c>
      <c r="E15" s="5">
        <f t="shared" si="3"/>
        <v>135.79718164114431</v>
      </c>
      <c r="F15" s="14">
        <f t="shared" ref="F15:F21" si="6">SUM(D15/C15)*100</f>
        <v>95.280688132140739</v>
      </c>
      <c r="G15" s="6">
        <v>9566.6</v>
      </c>
      <c r="H15" s="15">
        <f t="shared" si="2"/>
        <v>50.623895350683156</v>
      </c>
    </row>
    <row r="16" spans="1:8" ht="30">
      <c r="A16" s="12" t="s">
        <v>9</v>
      </c>
      <c r="B16" s="6">
        <v>405.9</v>
      </c>
      <c r="C16" s="6">
        <v>800</v>
      </c>
      <c r="D16" s="31">
        <v>793.1</v>
      </c>
      <c r="E16" s="5">
        <f t="shared" si="3"/>
        <v>195.39295392953932</v>
      </c>
      <c r="F16" s="14">
        <f t="shared" si="6"/>
        <v>99.137500000000003</v>
      </c>
      <c r="G16" s="6">
        <v>105.2</v>
      </c>
      <c r="H16" s="15">
        <f t="shared" si="2"/>
        <v>13.264405497415204</v>
      </c>
    </row>
    <row r="17" spans="1:8" ht="30">
      <c r="A17" s="12" t="s">
        <v>10</v>
      </c>
      <c r="B17" s="6">
        <v>53.7</v>
      </c>
      <c r="C17" s="6">
        <v>45.2</v>
      </c>
      <c r="D17" s="5">
        <v>45.2</v>
      </c>
      <c r="E17" s="5">
        <f t="shared" si="3"/>
        <v>84.171322160148975</v>
      </c>
      <c r="F17" s="14">
        <f t="shared" si="6"/>
        <v>100</v>
      </c>
      <c r="G17" s="6">
        <v>87.2</v>
      </c>
      <c r="H17" s="15">
        <f t="shared" si="2"/>
        <v>192.92035398230087</v>
      </c>
    </row>
    <row r="18" spans="1:8" ht="15.75" customHeight="1">
      <c r="A18" s="12" t="s">
        <v>11</v>
      </c>
      <c r="B18" s="6">
        <v>2215.6</v>
      </c>
      <c r="C18" s="6">
        <v>860.2</v>
      </c>
      <c r="D18" s="5">
        <v>781.5</v>
      </c>
      <c r="E18" s="5">
        <f t="shared" si="3"/>
        <v>35.272612384907028</v>
      </c>
      <c r="F18" s="14">
        <f t="shared" si="6"/>
        <v>90.850964891885596</v>
      </c>
      <c r="G18" s="6">
        <v>761.2</v>
      </c>
      <c r="H18" s="15">
        <f t="shared" si="2"/>
        <v>97.402431222008971</v>
      </c>
    </row>
    <row r="19" spans="1:8">
      <c r="A19" s="12" t="s">
        <v>12</v>
      </c>
      <c r="B19" s="6">
        <v>485</v>
      </c>
      <c r="C19" s="6">
        <v>966.7</v>
      </c>
      <c r="D19" s="5">
        <v>966.7</v>
      </c>
      <c r="E19" s="5">
        <f t="shared" si="3"/>
        <v>199.319587628866</v>
      </c>
      <c r="F19" s="14">
        <f t="shared" si="6"/>
        <v>100</v>
      </c>
      <c r="G19" s="6">
        <v>6742.1</v>
      </c>
      <c r="H19" s="15">
        <f t="shared" si="2"/>
        <v>697.43457122168206</v>
      </c>
    </row>
    <row r="20" spans="1:8">
      <c r="A20" s="23" t="s">
        <v>31</v>
      </c>
      <c r="B20" s="6"/>
      <c r="C20" s="6">
        <v>12081.7</v>
      </c>
      <c r="D20" s="5">
        <v>12081.7</v>
      </c>
      <c r="E20" s="5" t="e">
        <f t="shared" ref="E20" si="7">SUM(D20/B20)*100</f>
        <v>#DIV/0!</v>
      </c>
      <c r="F20" s="14">
        <f t="shared" ref="F20" si="8">SUM(D20/C20)*100</f>
        <v>100</v>
      </c>
      <c r="G20" s="6">
        <v>0</v>
      </c>
      <c r="H20" s="15">
        <f t="shared" ref="H20" si="9">SUM(G20/D20)*100</f>
        <v>0</v>
      </c>
    </row>
    <row r="21" spans="1:8">
      <c r="A21" s="12" t="s">
        <v>13</v>
      </c>
      <c r="B21" s="6">
        <v>0</v>
      </c>
      <c r="C21" s="6">
        <v>0</v>
      </c>
      <c r="D21" s="5">
        <v>0</v>
      </c>
      <c r="E21" s="5">
        <v>0</v>
      </c>
      <c r="F21" s="14" t="e">
        <f t="shared" si="6"/>
        <v>#DIV/0!</v>
      </c>
      <c r="G21" s="6">
        <v>343.4</v>
      </c>
      <c r="H21" s="15" t="e">
        <f t="shared" si="2"/>
        <v>#DIV/0!</v>
      </c>
    </row>
    <row r="22" spans="1:8">
      <c r="A22" s="19" t="s">
        <v>14</v>
      </c>
      <c r="B22" s="4">
        <f>SUM(B23:B28)</f>
        <v>434574.9</v>
      </c>
      <c r="C22" s="4">
        <f>SUM(C23:C28)</f>
        <v>545213.80000000005</v>
      </c>
      <c r="D22" s="4">
        <f>SUM(D23:D28)</f>
        <v>541906.1</v>
      </c>
      <c r="E22" s="8">
        <f>SUM(D22/B22)*100</f>
        <v>124.69797496357933</v>
      </c>
      <c r="F22" s="17">
        <f t="shared" ref="F22:F29" si="10">SUM(D22/C22)*100</f>
        <v>99.393320565253475</v>
      </c>
      <c r="G22" s="4">
        <f>SUM(G23:G28)</f>
        <v>846552.7</v>
      </c>
      <c r="H22" s="25">
        <f>SUM(D22/G22)*100</f>
        <v>64.01327407023804</v>
      </c>
    </row>
    <row r="23" spans="1:8" ht="30">
      <c r="A23" s="12" t="s">
        <v>15</v>
      </c>
      <c r="B23" s="5">
        <v>45026</v>
      </c>
      <c r="C23" s="5">
        <v>45026</v>
      </c>
      <c r="D23" s="5">
        <v>45026</v>
      </c>
      <c r="E23" s="5">
        <f t="shared" si="3"/>
        <v>100</v>
      </c>
      <c r="F23" s="18">
        <f t="shared" si="10"/>
        <v>100</v>
      </c>
      <c r="G23" s="5">
        <v>77732.7</v>
      </c>
      <c r="H23" s="15">
        <f t="shared" si="2"/>
        <v>172.63958601696797</v>
      </c>
    </row>
    <row r="24" spans="1:8">
      <c r="A24" s="16" t="s">
        <v>16</v>
      </c>
      <c r="B24" s="5">
        <v>349492.9</v>
      </c>
      <c r="C24" s="5">
        <v>378445.5</v>
      </c>
      <c r="D24" s="5">
        <v>375268.4</v>
      </c>
      <c r="E24" s="5">
        <f t="shared" si="3"/>
        <v>107.37511405811104</v>
      </c>
      <c r="F24" s="18">
        <f t="shared" si="10"/>
        <v>99.16048678079143</v>
      </c>
      <c r="G24" s="5">
        <v>345921</v>
      </c>
      <c r="H24" s="15">
        <f t="shared" si="2"/>
        <v>92.179623970470189</v>
      </c>
    </row>
    <row r="25" spans="1:8">
      <c r="A25" s="16" t="s">
        <v>17</v>
      </c>
      <c r="B25" s="5">
        <v>40056</v>
      </c>
      <c r="C25" s="5">
        <v>69381</v>
      </c>
      <c r="D25" s="5">
        <v>69263.3</v>
      </c>
      <c r="E25" s="5">
        <f t="shared" si="3"/>
        <v>172.91616736568804</v>
      </c>
      <c r="F25" s="18">
        <f t="shared" si="10"/>
        <v>99.830357014168143</v>
      </c>
      <c r="G25" s="5">
        <v>352122.8</v>
      </c>
      <c r="H25" s="15">
        <f t="shared" si="2"/>
        <v>508.38293872801319</v>
      </c>
    </row>
    <row r="26" spans="1:8">
      <c r="A26" s="16" t="s">
        <v>18</v>
      </c>
      <c r="B26" s="5">
        <v>0</v>
      </c>
      <c r="C26" s="5">
        <v>52371.4</v>
      </c>
      <c r="D26" s="5">
        <v>52358.5</v>
      </c>
      <c r="E26" s="5" t="e">
        <f t="shared" si="3"/>
        <v>#DIV/0!</v>
      </c>
      <c r="F26" s="18">
        <f t="shared" si="10"/>
        <v>99.975368235334543</v>
      </c>
      <c r="G26" s="5">
        <v>71109.600000000006</v>
      </c>
      <c r="H26" s="15">
        <f t="shared" si="2"/>
        <v>135.81290525893598</v>
      </c>
    </row>
    <row r="27" spans="1:8" ht="30">
      <c r="A27" s="23" t="s">
        <v>24</v>
      </c>
      <c r="B27" s="5">
        <v>0</v>
      </c>
      <c r="C27" s="5">
        <v>50</v>
      </c>
      <c r="D27" s="5">
        <v>50</v>
      </c>
      <c r="E27" s="5">
        <v>0</v>
      </c>
      <c r="F27" s="18">
        <f t="shared" si="10"/>
        <v>100</v>
      </c>
      <c r="G27" s="5">
        <v>236.4</v>
      </c>
      <c r="H27" s="15">
        <f t="shared" si="2"/>
        <v>472.79999999999995</v>
      </c>
    </row>
    <row r="28" spans="1:8" ht="60">
      <c r="A28" s="26" t="s">
        <v>25</v>
      </c>
      <c r="B28" s="5">
        <v>0</v>
      </c>
      <c r="C28" s="5">
        <v>-60.1</v>
      </c>
      <c r="D28" s="5">
        <v>-60.1</v>
      </c>
      <c r="E28" s="22">
        <v>0</v>
      </c>
      <c r="F28" s="18">
        <f t="shared" si="10"/>
        <v>100</v>
      </c>
      <c r="G28" s="5">
        <v>-569.79999999999995</v>
      </c>
      <c r="H28" s="15">
        <f t="shared" si="2"/>
        <v>948.08652246256224</v>
      </c>
    </row>
    <row r="29" spans="1:8">
      <c r="A29" s="27" t="s">
        <v>19</v>
      </c>
      <c r="B29" s="28">
        <f>SUM(B5+B14+B22)</f>
        <v>776324.9</v>
      </c>
      <c r="C29" s="28">
        <f>SUM(C5+C14+C22)</f>
        <v>895528.1</v>
      </c>
      <c r="D29" s="28">
        <f>SUM(D5+D14+D22)</f>
        <v>884381.6</v>
      </c>
      <c r="E29" s="8">
        <f>SUM(D29/B29)*100</f>
        <v>113.91900478781498</v>
      </c>
      <c r="F29" s="17">
        <f t="shared" si="10"/>
        <v>98.755315439013032</v>
      </c>
      <c r="G29" s="28">
        <f>SUM(G5+G14+G22)</f>
        <v>1097600.5</v>
      </c>
      <c r="H29" s="25">
        <f>SUM(D29/G29)*100</f>
        <v>80.574088659762822</v>
      </c>
    </row>
  </sheetData>
  <mergeCells count="1">
    <mergeCell ref="A2:H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2025-04-09T14:02:45Z</dcterms:modified>
</cp:coreProperties>
</file>