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</sheets>
  <calcPr calcId="12451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N56" i="1"/>
  <c r="M56"/>
  <c r="H55"/>
  <c r="J55" s="1"/>
  <c r="H54"/>
  <c r="J54" s="1"/>
  <c r="H53"/>
  <c r="J53" s="1"/>
  <c r="H52"/>
  <c r="J52" s="1"/>
  <c r="H51"/>
  <c r="J51" s="1"/>
  <c r="H50"/>
  <c r="J50" s="1"/>
  <c r="H49"/>
  <c r="J49" s="1"/>
  <c r="H48"/>
  <c r="J48" s="1"/>
  <c r="H47"/>
  <c r="J47" s="1"/>
  <c r="H46"/>
  <c r="J46" s="1"/>
  <c r="H45"/>
  <c r="J45" s="1"/>
  <c r="H44"/>
  <c r="J44" s="1"/>
  <c r="H43"/>
  <c r="J43" s="1"/>
  <c r="H41"/>
  <c r="J41" s="1"/>
  <c r="H40"/>
  <c r="J40" s="1"/>
  <c r="H39"/>
  <c r="J39" s="1"/>
  <c r="H38"/>
  <c r="J38" s="1"/>
  <c r="H37"/>
  <c r="J37" s="1"/>
  <c r="H36"/>
  <c r="J36" s="1"/>
  <c r="H35"/>
  <c r="J35" s="1"/>
  <c r="H34"/>
  <c r="J34" s="1"/>
  <c r="H33"/>
  <c r="J33" s="1"/>
  <c r="H32"/>
  <c r="J32" s="1"/>
  <c r="H31"/>
  <c r="J31" s="1"/>
  <c r="H30"/>
  <c r="J30" s="1"/>
  <c r="H29"/>
  <c r="J29" s="1"/>
  <c r="H28"/>
  <c r="J28" s="1"/>
  <c r="H27"/>
  <c r="J27" s="1"/>
  <c r="H26"/>
  <c r="J26" s="1"/>
  <c r="H25"/>
  <c r="J25" s="1"/>
  <c r="H24"/>
  <c r="J24" s="1"/>
  <c r="H23"/>
  <c r="J23" s="1"/>
  <c r="H22"/>
  <c r="J22" s="1"/>
  <c r="H21"/>
  <c r="J21" s="1"/>
  <c r="H20"/>
  <c r="J20" s="1"/>
  <c r="H19"/>
  <c r="J19" s="1"/>
  <c r="H18"/>
  <c r="J18" s="1"/>
  <c r="H17"/>
  <c r="J17" s="1"/>
  <c r="H16"/>
  <c r="J16" s="1"/>
  <c r="H15"/>
  <c r="J15" s="1"/>
  <c r="H14"/>
  <c r="J14" s="1"/>
  <c r="H13"/>
  <c r="J13" s="1"/>
  <c r="H12"/>
  <c r="J12" s="1"/>
  <c r="H11"/>
  <c r="J11" s="1"/>
  <c r="H10"/>
  <c r="J10" s="1"/>
  <c r="H9"/>
  <c r="J9" s="1"/>
  <c r="H8"/>
  <c r="J8" s="1"/>
  <c r="H7"/>
  <c r="J7" s="1"/>
  <c r="H6"/>
  <c r="J6" s="1"/>
  <c r="H5"/>
  <c r="J5" s="1"/>
  <c r="H4"/>
  <c r="J4" s="1"/>
  <c r="H42" l="1"/>
  <c r="J42" s="1"/>
</calcChain>
</file>

<file path=xl/sharedStrings.xml><?xml version="1.0" encoding="utf-8"?>
<sst xmlns="http://schemas.openxmlformats.org/spreadsheetml/2006/main" count="290" uniqueCount="70">
  <si>
    <t>№ п/п</t>
  </si>
  <si>
    <t>Наименование учреждения</t>
  </si>
  <si>
    <t>Наименование муниципальной услуги</t>
  </si>
  <si>
    <t>Наименование показателя</t>
  </si>
  <si>
    <t>Единица измерения</t>
  </si>
  <si>
    <t>План</t>
  </si>
  <si>
    <t>Факт</t>
  </si>
  <si>
    <t>Отклонение (количество)</t>
  </si>
  <si>
    <t>Допустимое отклонение (количество)</t>
  </si>
  <si>
    <t>% отклонения</t>
  </si>
  <si>
    <t>Допустимое отклонение (%)</t>
  </si>
  <si>
    <t>Статус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</si>
  <si>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</si>
  <si>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</si>
  <si>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х</t>
  </si>
  <si>
    <t>Выполнено</t>
  </si>
  <si>
    <t>Публичный показ музейных предметов, музейных коллекций</t>
  </si>
  <si>
    <t>Реализация дополнительных общеразвивающих программ</t>
  </si>
  <si>
    <t>Организация и проведение культурно-массовых мероприятий</t>
  </si>
  <si>
    <t>Не выполнено</t>
  </si>
  <si>
    <t>Сведения о выполнении муниципального задания за 2024 год</t>
  </si>
  <si>
    <t>МАОУ ДО "Беломорский ЦДО"</t>
  </si>
  <si>
    <t>Количество человеко-часов</t>
  </si>
  <si>
    <t>Человеко-час</t>
  </si>
  <si>
    <t>МАОУ ДО "Беломорская СШ им. А.В. Филиппова"</t>
  </si>
  <si>
    <t>МДОУ "Беломорский детский сад "Солнышко"</t>
  </si>
  <si>
    <t>Реализация основных общеобразовательных программ дошкольного образования</t>
  </si>
  <si>
    <t>Число обучающихся</t>
  </si>
  <si>
    <t>Человек</t>
  </si>
  <si>
    <t>ЦРР - детский сад "Родничок"</t>
  </si>
  <si>
    <t>МДОУ "Беломорский детский сад "Парус"</t>
  </si>
  <si>
    <t>МОУ "Беломорская СОШ №1"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</si>
  <si>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</si>
  <si>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</si>
  <si>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</si>
  <si>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МОУ "Беломорская СОШ №3"</t>
  </si>
  <si>
    <t>МОУ "Вирандозерская НОШ"</t>
  </si>
  <si>
    <t>МОУ "Летнереченская СОШ"</t>
  </si>
  <si>
    <t>МОУ "Машозерская ООШ"</t>
  </si>
  <si>
    <t>МОУ "Нюхотская ООШ"</t>
  </si>
  <si>
    <t>МОУ "Пушнинская ООШ"</t>
  </si>
  <si>
    <t>МОУ "Сосновецкая СОШ"</t>
  </si>
  <si>
    <t>МОУ "Сумпосадская СОШ"</t>
  </si>
  <si>
    <t>МОУ "Золотецкая ООШ"</t>
  </si>
  <si>
    <t>Беломорская ДШИ</t>
  </si>
  <si>
    <t>Реализация дополнительных предпрофессиональных программ в области искусств</t>
  </si>
  <si>
    <t>МБУ "МСКО"</t>
  </si>
  <si>
    <t>Организация деятельности клубных формирований и формирований самодеятельного народного творчества</t>
  </si>
  <si>
    <t>Количество клубных формирований</t>
  </si>
  <si>
    <t>Единица</t>
  </si>
  <si>
    <t>Численность участников</t>
  </si>
  <si>
    <t>Количество участников мероприятий</t>
  </si>
  <si>
    <t>Количество проведенных мероприятий</t>
  </si>
  <si>
    <t>МБУ БРКМ "Беломорские петроглифы"</t>
  </si>
  <si>
    <t>Число посетителей</t>
  </si>
  <si>
    <t>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</t>
  </si>
  <si>
    <t>Количество объектов</t>
  </si>
  <si>
    <t>Штук</t>
  </si>
  <si>
    <t>Создание экспозиций (выставок) музеев, организация выездных выставок</t>
  </si>
  <si>
    <t>Количество экспозиций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</si>
  <si>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</si>
  <si>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</t>
  </si>
  <si>
    <t>МБУК "Беломорская ЦБС"</t>
  </si>
  <si>
    <t>Библиографическая обработка документов и создание каталогов</t>
  </si>
  <si>
    <t>Штука</t>
  </si>
  <si>
    <t>Количество документов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</si>
  <si>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</si>
  <si>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Сумма по соглашению, руб.</t>
  </si>
  <si>
    <t>Перечислено учреждению, руб.</t>
  </si>
  <si>
    <t>Итого:</t>
  </si>
</sst>
</file>

<file path=xl/styles.xml><?xml version="1.0" encoding="utf-8"?>
<styleSheet xmlns="http://schemas.openxmlformats.org/spreadsheetml/2006/main">
  <numFmts count="1">
    <numFmt numFmtId="164" formatCode="0.0%"/>
  </numFmts>
  <fonts count="6">
    <font>
      <sz val="10"/>
      <name val="Arial"/>
      <family val="2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Border="0" applyProtection="0"/>
  </cellStyleXfs>
  <cellXfs count="44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/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vertical="center"/>
    </xf>
    <xf numFmtId="0" fontId="2" fillId="0" borderId="1" xfId="0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/>
      <protection hidden="1"/>
    </xf>
    <xf numFmtId="0" fontId="2" fillId="0" borderId="0" xfId="0" applyFont="1" applyFill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10" fontId="3" fillId="0" borderId="1" xfId="0" applyNumberFormat="1" applyFont="1" applyFill="1" applyBorder="1" applyAlignment="1" applyProtection="1">
      <alignment horizontal="center" vertical="center" wrapText="1"/>
    </xf>
    <xf numFmtId="1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 wrapText="1"/>
    </xf>
    <xf numFmtId="2" fontId="2" fillId="0" borderId="1" xfId="1" applyNumberFormat="1" applyFont="1" applyBorder="1" applyAlignment="1" applyProtection="1">
      <alignment horizontal="center" vertical="center" wrapText="1"/>
    </xf>
    <xf numFmtId="2" fontId="1" fillId="0" borderId="0" xfId="1" applyNumberFormat="1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4" fontId="1" fillId="0" borderId="1" xfId="1" applyNumberFormat="1" applyFont="1" applyBorder="1" applyAlignment="1" applyProtection="1">
      <alignment vertical="center"/>
    </xf>
    <xf numFmtId="4" fontId="1" fillId="0" borderId="4" xfId="1" applyNumberFormat="1" applyFont="1" applyBorder="1" applyAlignment="1" applyProtection="1">
      <alignment horizontal="center" vertical="center"/>
    </xf>
    <xf numFmtId="4" fontId="1" fillId="0" borderId="4" xfId="1" applyNumberFormat="1" applyFont="1" applyBorder="1" applyAlignment="1" applyProtection="1">
      <alignment horizontal="center" vertical="center"/>
    </xf>
    <xf numFmtId="4" fontId="1" fillId="0" borderId="5" xfId="1" applyNumberFormat="1" applyFont="1" applyBorder="1" applyAlignment="1" applyProtection="1">
      <alignment horizontal="center" vertical="center"/>
    </xf>
    <xf numFmtId="4" fontId="1" fillId="0" borderId="6" xfId="1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</xf>
    <xf numFmtId="3" fontId="2" fillId="0" borderId="2" xfId="0" applyNumberFormat="1" applyFont="1" applyFill="1" applyBorder="1" applyAlignment="1" applyProtection="1">
      <alignment horizontal="center" vertical="center"/>
    </xf>
    <xf numFmtId="3" fontId="2" fillId="0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3" fillId="0" borderId="0" xfId="0" applyFont="1" applyFill="1" applyAlignment="1" applyProtection="1">
      <alignment vertical="center"/>
    </xf>
    <xf numFmtId="4" fontId="5" fillId="0" borderId="1" xfId="1" applyNumberFormat="1" applyFont="1" applyBorder="1" applyAlignment="1" applyProtection="1">
      <alignment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6"/>
  <sheetViews>
    <sheetView tabSelected="1" workbookViewId="0">
      <pane ySplit="3" topLeftCell="A49" activePane="bottomLeft" state="frozen"/>
      <selection pane="bottomLeft" activeCell="L56" sqref="L56:N56"/>
    </sheetView>
  </sheetViews>
  <sheetFormatPr defaultColWidth="11.5703125" defaultRowHeight="15.75"/>
  <cols>
    <col min="1" max="1" width="7" style="41" customWidth="1"/>
    <col min="2" max="2" width="28.5703125" style="3" customWidth="1"/>
    <col min="3" max="3" width="45.140625" style="4" customWidth="1"/>
    <col min="4" max="4" width="21" style="4" customWidth="1"/>
    <col min="5" max="5" width="14" style="2" customWidth="1"/>
    <col min="6" max="7" width="11.5703125" style="13"/>
    <col min="8" max="8" width="15" style="13" customWidth="1"/>
    <col min="9" max="9" width="17.140625" style="13" customWidth="1"/>
    <col min="10" max="10" width="14.85546875" style="16" customWidth="1"/>
    <col min="11" max="11" width="16.42578125" style="13" customWidth="1"/>
    <col min="12" max="12" width="16.7109375" style="17" customWidth="1"/>
    <col min="13" max="13" width="16.140625" style="22" customWidth="1"/>
    <col min="14" max="14" width="14" style="23" customWidth="1"/>
    <col min="15" max="16384" width="11.5703125" style="2"/>
  </cols>
  <sheetData>
    <row r="1" spans="1:14">
      <c r="A1" s="29" t="s">
        <v>20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3" spans="1:14" s="3" customFormat="1" ht="46.5" customHeight="1">
      <c r="A3" s="11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14" t="s">
        <v>5</v>
      </c>
      <c r="G3" s="14" t="s">
        <v>6</v>
      </c>
      <c r="H3" s="14" t="s">
        <v>7</v>
      </c>
      <c r="I3" s="14" t="s">
        <v>8</v>
      </c>
      <c r="J3" s="15" t="s">
        <v>9</v>
      </c>
      <c r="K3" s="14" t="s">
        <v>10</v>
      </c>
      <c r="L3" s="20" t="s">
        <v>11</v>
      </c>
      <c r="M3" s="21" t="s">
        <v>67</v>
      </c>
      <c r="N3" s="1" t="s">
        <v>68</v>
      </c>
    </row>
    <row r="4" spans="1:14" ht="42.75" customHeight="1">
      <c r="A4" s="19">
        <v>1</v>
      </c>
      <c r="B4" s="6" t="s">
        <v>21</v>
      </c>
      <c r="C4" s="6" t="s">
        <v>17</v>
      </c>
      <c r="D4" s="9" t="s">
        <v>22</v>
      </c>
      <c r="E4" s="10" t="s">
        <v>23</v>
      </c>
      <c r="F4" s="35">
        <v>59004</v>
      </c>
      <c r="G4" s="36">
        <v>43438</v>
      </c>
      <c r="H4" s="36">
        <f t="shared" ref="H4:H33" si="0">F4-G4</f>
        <v>15566</v>
      </c>
      <c r="I4" s="36" t="s">
        <v>14</v>
      </c>
      <c r="J4" s="37">
        <f t="shared" ref="J4:J9" si="1">H4/F4</f>
        <v>0.26381262287302554</v>
      </c>
      <c r="K4" s="37">
        <v>0</v>
      </c>
      <c r="L4" s="38" t="s">
        <v>19</v>
      </c>
      <c r="M4" s="24">
        <v>11470686.67</v>
      </c>
      <c r="N4" s="24">
        <v>11470686.67</v>
      </c>
    </row>
    <row r="5" spans="1:14" ht="31.5">
      <c r="A5" s="19">
        <v>2</v>
      </c>
      <c r="B5" s="6" t="s">
        <v>24</v>
      </c>
      <c r="C5" s="6" t="s">
        <v>17</v>
      </c>
      <c r="D5" s="9" t="s">
        <v>22</v>
      </c>
      <c r="E5" s="10" t="s">
        <v>23</v>
      </c>
      <c r="F5" s="35">
        <v>29160</v>
      </c>
      <c r="G5" s="36">
        <v>22745</v>
      </c>
      <c r="H5" s="36">
        <f t="shared" si="0"/>
        <v>6415</v>
      </c>
      <c r="I5" s="36" t="s">
        <v>14</v>
      </c>
      <c r="J5" s="37">
        <f t="shared" si="1"/>
        <v>0.21999314128943759</v>
      </c>
      <c r="K5" s="37">
        <v>0</v>
      </c>
      <c r="L5" s="38" t="s">
        <v>19</v>
      </c>
      <c r="M5" s="24">
        <v>11499036.91</v>
      </c>
      <c r="N5" s="24">
        <v>11499036.91</v>
      </c>
    </row>
    <row r="6" spans="1:14" ht="31.5" customHeight="1">
      <c r="A6" s="19">
        <v>3</v>
      </c>
      <c r="B6" s="6" t="s">
        <v>25</v>
      </c>
      <c r="C6" s="6" t="s">
        <v>26</v>
      </c>
      <c r="D6" s="9" t="s">
        <v>27</v>
      </c>
      <c r="E6" s="12" t="s">
        <v>28</v>
      </c>
      <c r="F6" s="35">
        <v>153</v>
      </c>
      <c r="G6" s="36">
        <v>146</v>
      </c>
      <c r="H6" s="36">
        <f t="shared" si="0"/>
        <v>7</v>
      </c>
      <c r="I6" s="36" t="s">
        <v>14</v>
      </c>
      <c r="J6" s="37">
        <f t="shared" si="1"/>
        <v>4.5751633986928102E-2</v>
      </c>
      <c r="K6" s="37">
        <v>0</v>
      </c>
      <c r="L6" s="38" t="s">
        <v>19</v>
      </c>
      <c r="M6" s="24">
        <v>35961657.880000003</v>
      </c>
      <c r="N6" s="24">
        <v>35961657.880000003</v>
      </c>
    </row>
    <row r="7" spans="1:14" ht="47.25" customHeight="1">
      <c r="A7" s="19">
        <v>4</v>
      </c>
      <c r="B7" s="6" t="s">
        <v>29</v>
      </c>
      <c r="C7" s="6" t="s">
        <v>26</v>
      </c>
      <c r="D7" s="9" t="s">
        <v>27</v>
      </c>
      <c r="E7" s="12" t="s">
        <v>28</v>
      </c>
      <c r="F7" s="35">
        <v>124</v>
      </c>
      <c r="G7" s="36">
        <v>130</v>
      </c>
      <c r="H7" s="36">
        <f t="shared" si="0"/>
        <v>-6</v>
      </c>
      <c r="I7" s="36" t="s">
        <v>14</v>
      </c>
      <c r="J7" s="37">
        <f t="shared" si="1"/>
        <v>-4.8387096774193547E-2</v>
      </c>
      <c r="K7" s="37">
        <v>0</v>
      </c>
      <c r="L7" s="38" t="s">
        <v>15</v>
      </c>
      <c r="M7" s="24">
        <v>43729036.729999997</v>
      </c>
      <c r="N7" s="24">
        <v>43729036.729999997</v>
      </c>
    </row>
    <row r="8" spans="1:14" ht="48.75" customHeight="1">
      <c r="A8" s="19">
        <v>5</v>
      </c>
      <c r="B8" s="6" t="s">
        <v>30</v>
      </c>
      <c r="C8" s="6" t="s">
        <v>26</v>
      </c>
      <c r="D8" s="9" t="s">
        <v>27</v>
      </c>
      <c r="E8" s="12" t="s">
        <v>28</v>
      </c>
      <c r="F8" s="35">
        <v>90</v>
      </c>
      <c r="G8" s="36">
        <v>90</v>
      </c>
      <c r="H8" s="36">
        <f t="shared" si="0"/>
        <v>0</v>
      </c>
      <c r="I8" s="36" t="s">
        <v>14</v>
      </c>
      <c r="J8" s="37">
        <f t="shared" si="1"/>
        <v>0</v>
      </c>
      <c r="K8" s="37">
        <v>0</v>
      </c>
      <c r="L8" s="38" t="s">
        <v>15</v>
      </c>
      <c r="M8" s="24">
        <v>25504649.66</v>
      </c>
      <c r="N8" s="24">
        <v>25504649.66</v>
      </c>
    </row>
    <row r="9" spans="1:14" ht="45" customHeight="1">
      <c r="A9" s="32">
        <v>6</v>
      </c>
      <c r="B9" s="30" t="s">
        <v>31</v>
      </c>
      <c r="C9" s="6" t="s">
        <v>32</v>
      </c>
      <c r="D9" s="9" t="s">
        <v>27</v>
      </c>
      <c r="E9" s="12" t="s">
        <v>28</v>
      </c>
      <c r="F9" s="35">
        <v>197</v>
      </c>
      <c r="G9" s="36">
        <v>194</v>
      </c>
      <c r="H9" s="36">
        <f t="shared" si="0"/>
        <v>3</v>
      </c>
      <c r="I9" s="36" t="s">
        <v>14</v>
      </c>
      <c r="J9" s="37">
        <f t="shared" si="1"/>
        <v>1.5228426395939087E-2</v>
      </c>
      <c r="K9" s="37">
        <v>0</v>
      </c>
      <c r="L9" s="38" t="s">
        <v>19</v>
      </c>
      <c r="M9" s="26">
        <v>76673726.230000004</v>
      </c>
      <c r="N9" s="26">
        <v>76673727.230000004</v>
      </c>
    </row>
    <row r="10" spans="1:14" ht="51" customHeight="1">
      <c r="A10" s="32"/>
      <c r="B10" s="30"/>
      <c r="C10" s="7" t="s">
        <v>33</v>
      </c>
      <c r="D10" s="9" t="s">
        <v>27</v>
      </c>
      <c r="E10" s="12" t="s">
        <v>28</v>
      </c>
      <c r="F10" s="35">
        <v>299</v>
      </c>
      <c r="G10" s="36">
        <v>299</v>
      </c>
      <c r="H10" s="36">
        <f t="shared" si="0"/>
        <v>0</v>
      </c>
      <c r="I10" s="36" t="s">
        <v>14</v>
      </c>
      <c r="J10" s="37">
        <f t="shared" ref="J10" si="2">H10/F10</f>
        <v>0</v>
      </c>
      <c r="K10" s="37">
        <v>0</v>
      </c>
      <c r="L10" s="38" t="s">
        <v>15</v>
      </c>
      <c r="M10" s="27"/>
      <c r="N10" s="27"/>
    </row>
    <row r="11" spans="1:14" ht="53.25" customHeight="1">
      <c r="A11" s="32"/>
      <c r="B11" s="30"/>
      <c r="C11" s="6" t="s">
        <v>34</v>
      </c>
      <c r="D11" s="9" t="s">
        <v>27</v>
      </c>
      <c r="E11" s="12" t="s">
        <v>28</v>
      </c>
      <c r="F11" s="35">
        <v>57</v>
      </c>
      <c r="G11" s="36">
        <v>50</v>
      </c>
      <c r="H11" s="36">
        <f t="shared" si="0"/>
        <v>7</v>
      </c>
      <c r="I11" s="36" t="s">
        <v>14</v>
      </c>
      <c r="J11" s="37">
        <f t="shared" ref="J11:J17" si="3">H11/F11</f>
        <v>0.12280701754385964</v>
      </c>
      <c r="K11" s="37">
        <v>0</v>
      </c>
      <c r="L11" s="38" t="s">
        <v>19</v>
      </c>
      <c r="M11" s="28"/>
      <c r="N11" s="28"/>
    </row>
    <row r="12" spans="1:14" ht="31.5" customHeight="1">
      <c r="A12" s="32">
        <v>7</v>
      </c>
      <c r="B12" s="31" t="s">
        <v>35</v>
      </c>
      <c r="C12" s="6" t="s">
        <v>32</v>
      </c>
      <c r="D12" s="9" t="s">
        <v>27</v>
      </c>
      <c r="E12" s="12" t="s">
        <v>28</v>
      </c>
      <c r="F12" s="35">
        <v>278</v>
      </c>
      <c r="G12" s="36">
        <v>274</v>
      </c>
      <c r="H12" s="36">
        <f t="shared" si="0"/>
        <v>4</v>
      </c>
      <c r="I12" s="36" t="s">
        <v>14</v>
      </c>
      <c r="J12" s="37">
        <f t="shared" si="3"/>
        <v>1.4388489208633094E-2</v>
      </c>
      <c r="K12" s="37">
        <v>0</v>
      </c>
      <c r="L12" s="38" t="s">
        <v>19</v>
      </c>
      <c r="M12" s="26">
        <v>87521623.780000001</v>
      </c>
      <c r="N12" s="26">
        <v>87521624.780000001</v>
      </c>
    </row>
    <row r="13" spans="1:14" ht="47.25">
      <c r="A13" s="32"/>
      <c r="B13" s="31"/>
      <c r="C13" s="7" t="s">
        <v>33</v>
      </c>
      <c r="D13" s="9" t="s">
        <v>27</v>
      </c>
      <c r="E13" s="12" t="s">
        <v>28</v>
      </c>
      <c r="F13" s="35">
        <v>348</v>
      </c>
      <c r="G13" s="36">
        <v>347</v>
      </c>
      <c r="H13" s="36">
        <f t="shared" si="0"/>
        <v>1</v>
      </c>
      <c r="I13" s="36" t="s">
        <v>14</v>
      </c>
      <c r="J13" s="37">
        <f t="shared" si="3"/>
        <v>2.8735632183908046E-3</v>
      </c>
      <c r="K13" s="37">
        <v>0</v>
      </c>
      <c r="L13" s="38" t="s">
        <v>19</v>
      </c>
      <c r="M13" s="27"/>
      <c r="N13" s="27"/>
    </row>
    <row r="14" spans="1:14" ht="47.25">
      <c r="A14" s="32"/>
      <c r="B14" s="31"/>
      <c r="C14" s="6" t="s">
        <v>34</v>
      </c>
      <c r="D14" s="9" t="s">
        <v>27</v>
      </c>
      <c r="E14" s="12" t="s">
        <v>28</v>
      </c>
      <c r="F14" s="35">
        <v>80</v>
      </c>
      <c r="G14" s="36">
        <v>81</v>
      </c>
      <c r="H14" s="36">
        <f t="shared" si="0"/>
        <v>-1</v>
      </c>
      <c r="I14" s="36" t="s">
        <v>14</v>
      </c>
      <c r="J14" s="37">
        <f t="shared" si="3"/>
        <v>-1.2500000000000001E-2</v>
      </c>
      <c r="K14" s="37">
        <v>0</v>
      </c>
      <c r="L14" s="38" t="s">
        <v>15</v>
      </c>
      <c r="M14" s="28"/>
      <c r="N14" s="28"/>
    </row>
    <row r="15" spans="1:14" ht="36" customHeight="1">
      <c r="A15" s="19">
        <v>8</v>
      </c>
      <c r="B15" s="18" t="s">
        <v>36</v>
      </c>
      <c r="C15" s="6" t="s">
        <v>32</v>
      </c>
      <c r="D15" s="9" t="s">
        <v>27</v>
      </c>
      <c r="E15" s="12" t="s">
        <v>28</v>
      </c>
      <c r="F15" s="35">
        <v>6</v>
      </c>
      <c r="G15" s="36">
        <v>6</v>
      </c>
      <c r="H15" s="36">
        <f t="shared" si="0"/>
        <v>0</v>
      </c>
      <c r="I15" s="36" t="s">
        <v>14</v>
      </c>
      <c r="J15" s="37">
        <f t="shared" si="3"/>
        <v>0</v>
      </c>
      <c r="K15" s="37">
        <v>0</v>
      </c>
      <c r="L15" s="38" t="s">
        <v>15</v>
      </c>
      <c r="M15" s="25">
        <v>9757877.0899999999</v>
      </c>
      <c r="N15" s="25">
        <v>9757878.0899999999</v>
      </c>
    </row>
    <row r="16" spans="1:14" ht="35.25" customHeight="1">
      <c r="A16" s="32">
        <v>9</v>
      </c>
      <c r="B16" s="31" t="s">
        <v>37</v>
      </c>
      <c r="C16" s="6" t="s">
        <v>32</v>
      </c>
      <c r="D16" s="9" t="s">
        <v>27</v>
      </c>
      <c r="E16" s="12" t="s">
        <v>28</v>
      </c>
      <c r="F16" s="35">
        <v>31</v>
      </c>
      <c r="G16" s="36">
        <v>34</v>
      </c>
      <c r="H16" s="36">
        <f t="shared" si="0"/>
        <v>-3</v>
      </c>
      <c r="I16" s="36" t="s">
        <v>14</v>
      </c>
      <c r="J16" s="37">
        <f t="shared" si="3"/>
        <v>-9.6774193548387094E-2</v>
      </c>
      <c r="K16" s="37">
        <v>0</v>
      </c>
      <c r="L16" s="38" t="s">
        <v>15</v>
      </c>
      <c r="M16" s="26">
        <v>47347451.799999997</v>
      </c>
      <c r="N16" s="26">
        <v>47347452.799999997</v>
      </c>
    </row>
    <row r="17" spans="1:14" ht="47.25">
      <c r="A17" s="32"/>
      <c r="B17" s="31"/>
      <c r="C17" s="7" t="s">
        <v>33</v>
      </c>
      <c r="D17" s="9" t="s">
        <v>27</v>
      </c>
      <c r="E17" s="12" t="s">
        <v>28</v>
      </c>
      <c r="F17" s="35">
        <v>56</v>
      </c>
      <c r="G17" s="36">
        <v>56</v>
      </c>
      <c r="H17" s="36">
        <f t="shared" si="0"/>
        <v>0</v>
      </c>
      <c r="I17" s="36" t="s">
        <v>14</v>
      </c>
      <c r="J17" s="37">
        <f t="shared" si="3"/>
        <v>0</v>
      </c>
      <c r="K17" s="37">
        <v>0</v>
      </c>
      <c r="L17" s="38" t="s">
        <v>15</v>
      </c>
      <c r="M17" s="27"/>
      <c r="N17" s="27"/>
    </row>
    <row r="18" spans="1:14" ht="47.25">
      <c r="A18" s="32"/>
      <c r="B18" s="31"/>
      <c r="C18" s="6" t="s">
        <v>34</v>
      </c>
      <c r="D18" s="9" t="s">
        <v>27</v>
      </c>
      <c r="E18" s="12" t="s">
        <v>28</v>
      </c>
      <c r="F18" s="35">
        <v>21</v>
      </c>
      <c r="G18" s="36">
        <v>18</v>
      </c>
      <c r="H18" s="36">
        <f t="shared" si="0"/>
        <v>3</v>
      </c>
      <c r="I18" s="36">
        <v>1</v>
      </c>
      <c r="J18" s="37">
        <f t="shared" ref="J18" si="4">H18/F18</f>
        <v>0.14285714285714285</v>
      </c>
      <c r="K18" s="37">
        <v>0</v>
      </c>
      <c r="L18" s="38" t="s">
        <v>19</v>
      </c>
      <c r="M18" s="27"/>
      <c r="N18" s="27"/>
    </row>
    <row r="19" spans="1:14" ht="38.25" customHeight="1">
      <c r="A19" s="32"/>
      <c r="B19" s="31"/>
      <c r="C19" s="6" t="s">
        <v>26</v>
      </c>
      <c r="D19" s="9" t="s">
        <v>27</v>
      </c>
      <c r="E19" s="12" t="s">
        <v>28</v>
      </c>
      <c r="F19" s="35">
        <v>34</v>
      </c>
      <c r="G19" s="36">
        <v>34</v>
      </c>
      <c r="H19" s="36">
        <f t="shared" si="0"/>
        <v>0</v>
      </c>
      <c r="I19" s="36" t="s">
        <v>14</v>
      </c>
      <c r="J19" s="37">
        <f t="shared" ref="J19:J24" si="5">H19/F19</f>
        <v>0</v>
      </c>
      <c r="K19" s="37">
        <v>0</v>
      </c>
      <c r="L19" s="38" t="s">
        <v>15</v>
      </c>
      <c r="M19" s="28"/>
      <c r="N19" s="28"/>
    </row>
    <row r="20" spans="1:14" ht="47.25">
      <c r="A20" s="32">
        <v>10</v>
      </c>
      <c r="B20" s="31" t="s">
        <v>38</v>
      </c>
      <c r="C20" s="6" t="s">
        <v>32</v>
      </c>
      <c r="D20" s="9" t="s">
        <v>27</v>
      </c>
      <c r="E20" s="12" t="s">
        <v>28</v>
      </c>
      <c r="F20" s="35">
        <v>6</v>
      </c>
      <c r="G20" s="36">
        <v>5</v>
      </c>
      <c r="H20" s="36">
        <f t="shared" si="0"/>
        <v>1</v>
      </c>
      <c r="I20" s="36" t="s">
        <v>14</v>
      </c>
      <c r="J20" s="37">
        <f t="shared" si="5"/>
        <v>0.16666666666666666</v>
      </c>
      <c r="K20" s="37">
        <v>0</v>
      </c>
      <c r="L20" s="38" t="s">
        <v>19</v>
      </c>
      <c r="M20" s="26">
        <v>13120380.109999999</v>
      </c>
      <c r="N20" s="26">
        <v>13120381.109999999</v>
      </c>
    </row>
    <row r="21" spans="1:14" ht="51.75" customHeight="1">
      <c r="A21" s="32"/>
      <c r="B21" s="31"/>
      <c r="C21" s="7" t="s">
        <v>33</v>
      </c>
      <c r="D21" s="9" t="s">
        <v>27</v>
      </c>
      <c r="E21" s="12" t="s">
        <v>28</v>
      </c>
      <c r="F21" s="35">
        <v>5</v>
      </c>
      <c r="G21" s="36">
        <v>5</v>
      </c>
      <c r="H21" s="36">
        <f t="shared" si="0"/>
        <v>0</v>
      </c>
      <c r="I21" s="36" t="s">
        <v>14</v>
      </c>
      <c r="J21" s="37">
        <f t="shared" si="5"/>
        <v>0</v>
      </c>
      <c r="K21" s="37">
        <v>0</v>
      </c>
      <c r="L21" s="38" t="s">
        <v>15</v>
      </c>
      <c r="M21" s="27"/>
      <c r="N21" s="27"/>
    </row>
    <row r="22" spans="1:14" ht="42" customHeight="1">
      <c r="A22" s="32">
        <v>11</v>
      </c>
      <c r="B22" s="31" t="s">
        <v>39</v>
      </c>
      <c r="C22" s="6" t="s">
        <v>32</v>
      </c>
      <c r="D22" s="9" t="s">
        <v>27</v>
      </c>
      <c r="E22" s="12" t="s">
        <v>28</v>
      </c>
      <c r="F22" s="35">
        <v>6</v>
      </c>
      <c r="G22" s="36">
        <v>6</v>
      </c>
      <c r="H22" s="36">
        <f t="shared" si="0"/>
        <v>0</v>
      </c>
      <c r="I22" s="36" t="s">
        <v>14</v>
      </c>
      <c r="J22" s="37">
        <f t="shared" si="5"/>
        <v>0</v>
      </c>
      <c r="K22" s="37">
        <v>0</v>
      </c>
      <c r="L22" s="38" t="s">
        <v>15</v>
      </c>
      <c r="M22" s="26">
        <v>14487399.470000001</v>
      </c>
      <c r="N22" s="26">
        <v>14487400.470000001</v>
      </c>
    </row>
    <row r="23" spans="1:14" ht="37.5" customHeight="1">
      <c r="A23" s="32"/>
      <c r="B23" s="31"/>
      <c r="C23" s="7" t="s">
        <v>33</v>
      </c>
      <c r="D23" s="9" t="s">
        <v>27</v>
      </c>
      <c r="E23" s="12" t="s">
        <v>28</v>
      </c>
      <c r="F23" s="35">
        <v>5</v>
      </c>
      <c r="G23" s="36">
        <v>5</v>
      </c>
      <c r="H23" s="36">
        <f t="shared" si="0"/>
        <v>0</v>
      </c>
      <c r="I23" s="36" t="s">
        <v>14</v>
      </c>
      <c r="J23" s="37">
        <f t="shared" si="5"/>
        <v>0</v>
      </c>
      <c r="K23" s="37">
        <v>0</v>
      </c>
      <c r="L23" s="38" t="s">
        <v>15</v>
      </c>
      <c r="M23" s="27"/>
      <c r="N23" s="27"/>
    </row>
    <row r="24" spans="1:14" ht="47.25">
      <c r="A24" s="32"/>
      <c r="B24" s="31"/>
      <c r="C24" s="6" t="s">
        <v>26</v>
      </c>
      <c r="D24" s="9" t="s">
        <v>27</v>
      </c>
      <c r="E24" s="12" t="s">
        <v>28</v>
      </c>
      <c r="F24" s="35">
        <v>7</v>
      </c>
      <c r="G24" s="36">
        <v>8</v>
      </c>
      <c r="H24" s="36">
        <f t="shared" si="0"/>
        <v>-1</v>
      </c>
      <c r="I24" s="39" t="s">
        <v>14</v>
      </c>
      <c r="J24" s="37">
        <f t="shared" si="5"/>
        <v>-0.14285714285714285</v>
      </c>
      <c r="K24" s="37">
        <v>0</v>
      </c>
      <c r="L24" s="38" t="s">
        <v>15</v>
      </c>
      <c r="M24" s="28"/>
      <c r="N24" s="28"/>
    </row>
    <row r="25" spans="1:14" ht="47.25">
      <c r="A25" s="32">
        <v>12</v>
      </c>
      <c r="B25" s="31" t="s">
        <v>40</v>
      </c>
      <c r="C25" s="6" t="s">
        <v>32</v>
      </c>
      <c r="D25" s="9" t="s">
        <v>27</v>
      </c>
      <c r="E25" s="12" t="s">
        <v>28</v>
      </c>
      <c r="F25" s="35">
        <v>9</v>
      </c>
      <c r="G25" s="36">
        <v>8</v>
      </c>
      <c r="H25" s="36">
        <f t="shared" si="0"/>
        <v>1</v>
      </c>
      <c r="I25" s="36" t="s">
        <v>14</v>
      </c>
      <c r="J25" s="37">
        <f t="shared" ref="J25:J46" si="6">H25/F25</f>
        <v>0.1111111111111111</v>
      </c>
      <c r="K25" s="37">
        <v>0</v>
      </c>
      <c r="L25" s="38" t="s">
        <v>19</v>
      </c>
      <c r="M25" s="26">
        <v>19481347.41</v>
      </c>
      <c r="N25" s="26">
        <v>19481348.41</v>
      </c>
    </row>
    <row r="26" spans="1:14" ht="47.25">
      <c r="A26" s="32"/>
      <c r="B26" s="31"/>
      <c r="C26" s="7" t="s">
        <v>33</v>
      </c>
      <c r="D26" s="9" t="s">
        <v>27</v>
      </c>
      <c r="E26" s="12" t="s">
        <v>28</v>
      </c>
      <c r="F26" s="35">
        <v>15</v>
      </c>
      <c r="G26" s="36">
        <v>14</v>
      </c>
      <c r="H26" s="36">
        <f t="shared" si="0"/>
        <v>1</v>
      </c>
      <c r="I26" s="36" t="s">
        <v>14</v>
      </c>
      <c r="J26" s="37">
        <f t="shared" si="6"/>
        <v>6.6666666666666666E-2</v>
      </c>
      <c r="K26" s="37">
        <v>0</v>
      </c>
      <c r="L26" s="38" t="s">
        <v>19</v>
      </c>
      <c r="M26" s="27"/>
      <c r="N26" s="27"/>
    </row>
    <row r="27" spans="1:14" ht="47.25">
      <c r="A27" s="32"/>
      <c r="B27" s="31"/>
      <c r="C27" s="6" t="s">
        <v>26</v>
      </c>
      <c r="D27" s="9" t="s">
        <v>27</v>
      </c>
      <c r="E27" s="12" t="s">
        <v>28</v>
      </c>
      <c r="F27" s="35">
        <v>13</v>
      </c>
      <c r="G27" s="36">
        <v>11</v>
      </c>
      <c r="H27" s="36">
        <f t="shared" si="0"/>
        <v>2</v>
      </c>
      <c r="I27" s="36" t="s">
        <v>14</v>
      </c>
      <c r="J27" s="37">
        <f t="shared" si="6"/>
        <v>0.15384615384615385</v>
      </c>
      <c r="K27" s="37">
        <v>0</v>
      </c>
      <c r="L27" s="38" t="s">
        <v>19</v>
      </c>
      <c r="M27" s="28"/>
      <c r="N27" s="28"/>
    </row>
    <row r="28" spans="1:14" ht="47.25">
      <c r="A28" s="32">
        <v>13</v>
      </c>
      <c r="B28" s="31" t="s">
        <v>41</v>
      </c>
      <c r="C28" s="6" t="s">
        <v>32</v>
      </c>
      <c r="D28" s="9" t="s">
        <v>27</v>
      </c>
      <c r="E28" s="12" t="s">
        <v>28</v>
      </c>
      <c r="F28" s="35">
        <v>48</v>
      </c>
      <c r="G28" s="36">
        <v>47</v>
      </c>
      <c r="H28" s="36">
        <f t="shared" si="0"/>
        <v>1</v>
      </c>
      <c r="I28" s="36" t="s">
        <v>14</v>
      </c>
      <c r="J28" s="37">
        <f t="shared" si="6"/>
        <v>2.0833333333333332E-2</v>
      </c>
      <c r="K28" s="37">
        <v>0</v>
      </c>
      <c r="L28" s="38" t="s">
        <v>19</v>
      </c>
      <c r="M28" s="26">
        <v>47504552.600000001</v>
      </c>
      <c r="N28" s="26">
        <v>47504553.600000001</v>
      </c>
    </row>
    <row r="29" spans="1:14" ht="47.25">
      <c r="A29" s="32"/>
      <c r="B29" s="31"/>
      <c r="C29" s="7" t="s">
        <v>33</v>
      </c>
      <c r="D29" s="9" t="s">
        <v>27</v>
      </c>
      <c r="E29" s="12" t="s">
        <v>28</v>
      </c>
      <c r="F29" s="35">
        <v>65</v>
      </c>
      <c r="G29" s="36">
        <v>66</v>
      </c>
      <c r="H29" s="36">
        <f t="shared" si="0"/>
        <v>-1</v>
      </c>
      <c r="I29" s="36" t="s">
        <v>14</v>
      </c>
      <c r="J29" s="37">
        <f t="shared" si="6"/>
        <v>-1.5384615384615385E-2</v>
      </c>
      <c r="K29" s="37">
        <v>0</v>
      </c>
      <c r="L29" s="38" t="s">
        <v>15</v>
      </c>
      <c r="M29" s="27"/>
      <c r="N29" s="27"/>
    </row>
    <row r="30" spans="1:14" ht="47.25">
      <c r="A30" s="32"/>
      <c r="B30" s="31"/>
      <c r="C30" s="6" t="s">
        <v>34</v>
      </c>
      <c r="D30" s="9" t="s">
        <v>27</v>
      </c>
      <c r="E30" s="12" t="s">
        <v>28</v>
      </c>
      <c r="F30" s="35">
        <v>14</v>
      </c>
      <c r="G30" s="36">
        <v>12</v>
      </c>
      <c r="H30" s="36">
        <f t="shared" si="0"/>
        <v>2</v>
      </c>
      <c r="I30" s="36" t="s">
        <v>14</v>
      </c>
      <c r="J30" s="37">
        <f t="shared" si="6"/>
        <v>0.14285714285714285</v>
      </c>
      <c r="K30" s="37">
        <v>0</v>
      </c>
      <c r="L30" s="38" t="s">
        <v>19</v>
      </c>
      <c r="M30" s="27"/>
      <c r="N30" s="27"/>
    </row>
    <row r="31" spans="1:14" ht="47.25">
      <c r="A31" s="32"/>
      <c r="B31" s="31"/>
      <c r="C31" s="6" t="s">
        <v>26</v>
      </c>
      <c r="D31" s="9" t="s">
        <v>27</v>
      </c>
      <c r="E31" s="12" t="s">
        <v>28</v>
      </c>
      <c r="F31" s="35">
        <v>32</v>
      </c>
      <c r="G31" s="36">
        <v>34</v>
      </c>
      <c r="H31" s="36">
        <f t="shared" si="0"/>
        <v>-2</v>
      </c>
      <c r="I31" s="36" t="s">
        <v>14</v>
      </c>
      <c r="J31" s="37">
        <f t="shared" si="6"/>
        <v>-6.25E-2</v>
      </c>
      <c r="K31" s="37">
        <v>0</v>
      </c>
      <c r="L31" s="38" t="s">
        <v>15</v>
      </c>
      <c r="M31" s="28"/>
      <c r="N31" s="28"/>
    </row>
    <row r="32" spans="1:14" ht="47.25">
      <c r="A32" s="32">
        <v>14</v>
      </c>
      <c r="B32" s="31" t="s">
        <v>42</v>
      </c>
      <c r="C32" s="6" t="s">
        <v>32</v>
      </c>
      <c r="D32" s="9" t="s">
        <v>27</v>
      </c>
      <c r="E32" s="12" t="s">
        <v>28</v>
      </c>
      <c r="F32" s="35">
        <v>19</v>
      </c>
      <c r="G32" s="36">
        <v>19</v>
      </c>
      <c r="H32" s="36">
        <f t="shared" si="0"/>
        <v>0</v>
      </c>
      <c r="I32" s="36" t="s">
        <v>14</v>
      </c>
      <c r="J32" s="37">
        <f t="shared" si="6"/>
        <v>0</v>
      </c>
      <c r="K32" s="37">
        <v>0</v>
      </c>
      <c r="L32" s="38" t="s">
        <v>15</v>
      </c>
      <c r="M32" s="26">
        <v>46709599.219999999</v>
      </c>
      <c r="N32" s="26">
        <v>46709600.219999999</v>
      </c>
    </row>
    <row r="33" spans="1:14" ht="47.25">
      <c r="A33" s="32"/>
      <c r="B33" s="31"/>
      <c r="C33" s="7" t="s">
        <v>33</v>
      </c>
      <c r="D33" s="9" t="s">
        <v>27</v>
      </c>
      <c r="E33" s="12" t="s">
        <v>28</v>
      </c>
      <c r="F33" s="35">
        <v>36</v>
      </c>
      <c r="G33" s="36">
        <v>37</v>
      </c>
      <c r="H33" s="36">
        <f t="shared" si="0"/>
        <v>-1</v>
      </c>
      <c r="I33" s="36" t="s">
        <v>14</v>
      </c>
      <c r="J33" s="37">
        <f t="shared" si="6"/>
        <v>-2.7777777777777776E-2</v>
      </c>
      <c r="K33" s="37">
        <v>0</v>
      </c>
      <c r="L33" s="38" t="s">
        <v>15</v>
      </c>
      <c r="M33" s="27"/>
      <c r="N33" s="27"/>
    </row>
    <row r="34" spans="1:14" ht="47.25">
      <c r="A34" s="32"/>
      <c r="B34" s="31"/>
      <c r="C34" s="6" t="s">
        <v>34</v>
      </c>
      <c r="D34" s="9" t="s">
        <v>27</v>
      </c>
      <c r="E34" s="12" t="s">
        <v>28</v>
      </c>
      <c r="F34" s="35">
        <v>8</v>
      </c>
      <c r="G34" s="36">
        <v>7</v>
      </c>
      <c r="H34" s="36">
        <f t="shared" ref="H34:H55" si="7">F34-G34</f>
        <v>1</v>
      </c>
      <c r="I34" s="36" t="s">
        <v>14</v>
      </c>
      <c r="J34" s="37">
        <f t="shared" si="6"/>
        <v>0.125</v>
      </c>
      <c r="K34" s="37">
        <v>0</v>
      </c>
      <c r="L34" s="38" t="s">
        <v>19</v>
      </c>
      <c r="M34" s="27"/>
      <c r="N34" s="27"/>
    </row>
    <row r="35" spans="1:14" ht="47.25">
      <c r="A35" s="32"/>
      <c r="B35" s="31"/>
      <c r="C35" s="6" t="s">
        <v>26</v>
      </c>
      <c r="D35" s="9" t="s">
        <v>27</v>
      </c>
      <c r="E35" s="12" t="s">
        <v>28</v>
      </c>
      <c r="F35" s="35">
        <v>11</v>
      </c>
      <c r="G35" s="36">
        <v>10</v>
      </c>
      <c r="H35" s="36">
        <f t="shared" si="7"/>
        <v>1</v>
      </c>
      <c r="I35" s="36" t="s">
        <v>14</v>
      </c>
      <c r="J35" s="37">
        <f t="shared" si="6"/>
        <v>9.0909090909090912E-2</v>
      </c>
      <c r="K35" s="37">
        <v>0</v>
      </c>
      <c r="L35" s="38" t="s">
        <v>19</v>
      </c>
      <c r="M35" s="28"/>
      <c r="N35" s="28"/>
    </row>
    <row r="36" spans="1:14" ht="45" customHeight="1">
      <c r="A36" s="32">
        <v>15</v>
      </c>
      <c r="B36" s="31" t="s">
        <v>43</v>
      </c>
      <c r="C36" s="6" t="s">
        <v>32</v>
      </c>
      <c r="D36" s="9" t="s">
        <v>27</v>
      </c>
      <c r="E36" s="12" t="s">
        <v>28</v>
      </c>
      <c r="F36" s="35">
        <v>15</v>
      </c>
      <c r="G36" s="36">
        <v>16</v>
      </c>
      <c r="H36" s="36">
        <f t="shared" si="7"/>
        <v>-1</v>
      </c>
      <c r="I36" s="36" t="s">
        <v>14</v>
      </c>
      <c r="J36" s="37">
        <f t="shared" si="6"/>
        <v>-6.6666666666666666E-2</v>
      </c>
      <c r="K36" s="37">
        <v>0</v>
      </c>
      <c r="L36" s="38" t="s">
        <v>15</v>
      </c>
      <c r="M36" s="26">
        <v>21715291.57</v>
      </c>
      <c r="N36" s="26">
        <v>21715292.57</v>
      </c>
    </row>
    <row r="37" spans="1:14" ht="47.25">
      <c r="A37" s="32"/>
      <c r="B37" s="31"/>
      <c r="C37" s="7" t="s">
        <v>33</v>
      </c>
      <c r="D37" s="9" t="s">
        <v>27</v>
      </c>
      <c r="E37" s="12" t="s">
        <v>28</v>
      </c>
      <c r="F37" s="35">
        <v>24</v>
      </c>
      <c r="G37" s="36">
        <v>25</v>
      </c>
      <c r="H37" s="36">
        <f t="shared" si="7"/>
        <v>-1</v>
      </c>
      <c r="I37" s="36" t="s">
        <v>14</v>
      </c>
      <c r="J37" s="37">
        <f t="shared" si="6"/>
        <v>-4.1666666666666664E-2</v>
      </c>
      <c r="K37" s="37">
        <v>0</v>
      </c>
      <c r="L37" s="38" t="s">
        <v>15</v>
      </c>
      <c r="M37" s="27"/>
      <c r="N37" s="27"/>
    </row>
    <row r="38" spans="1:14" ht="48" customHeight="1">
      <c r="A38" s="32"/>
      <c r="B38" s="31"/>
      <c r="C38" s="6" t="s">
        <v>26</v>
      </c>
      <c r="D38" s="9" t="s">
        <v>27</v>
      </c>
      <c r="E38" s="12" t="s">
        <v>28</v>
      </c>
      <c r="F38" s="35">
        <v>15</v>
      </c>
      <c r="G38" s="36">
        <v>15</v>
      </c>
      <c r="H38" s="36">
        <f t="shared" si="7"/>
        <v>0</v>
      </c>
      <c r="I38" s="36" t="s">
        <v>14</v>
      </c>
      <c r="J38" s="37">
        <f t="shared" si="6"/>
        <v>0</v>
      </c>
      <c r="K38" s="37">
        <v>0</v>
      </c>
      <c r="L38" s="38" t="s">
        <v>15</v>
      </c>
      <c r="M38" s="28"/>
      <c r="N38" s="28"/>
    </row>
    <row r="39" spans="1:14" ht="32.25" customHeight="1">
      <c r="A39" s="32">
        <v>16</v>
      </c>
      <c r="B39" s="31" t="s">
        <v>44</v>
      </c>
      <c r="C39" s="6" t="s">
        <v>17</v>
      </c>
      <c r="D39" s="9" t="s">
        <v>22</v>
      </c>
      <c r="E39" s="10" t="s">
        <v>23</v>
      </c>
      <c r="F39" s="35">
        <v>4000</v>
      </c>
      <c r="G39" s="36">
        <v>4180</v>
      </c>
      <c r="H39" s="36">
        <f t="shared" si="7"/>
        <v>-180</v>
      </c>
      <c r="I39" s="36" t="s">
        <v>14</v>
      </c>
      <c r="J39" s="37">
        <f t="shared" si="6"/>
        <v>-4.4999999999999998E-2</v>
      </c>
      <c r="K39" s="37">
        <v>0.05</v>
      </c>
      <c r="L39" s="38" t="s">
        <v>15</v>
      </c>
      <c r="M39" s="26">
        <v>11660165.41</v>
      </c>
      <c r="N39" s="26">
        <v>11660166.41</v>
      </c>
    </row>
    <row r="40" spans="1:14" ht="48" customHeight="1">
      <c r="A40" s="32"/>
      <c r="B40" s="31"/>
      <c r="C40" s="6" t="s">
        <v>45</v>
      </c>
      <c r="D40" s="9" t="s">
        <v>22</v>
      </c>
      <c r="E40" s="10" t="s">
        <v>23</v>
      </c>
      <c r="F40" s="35">
        <v>46000</v>
      </c>
      <c r="G40" s="36">
        <v>45847</v>
      </c>
      <c r="H40" s="36">
        <f t="shared" si="7"/>
        <v>153</v>
      </c>
      <c r="I40" s="36" t="s">
        <v>14</v>
      </c>
      <c r="J40" s="37">
        <f t="shared" si="6"/>
        <v>3.3260869565217392E-3</v>
      </c>
      <c r="K40" s="37">
        <v>0.05</v>
      </c>
      <c r="L40" s="38" t="s">
        <v>19</v>
      </c>
      <c r="M40" s="28"/>
      <c r="N40" s="28"/>
    </row>
    <row r="41" spans="1:14" ht="44.25" customHeight="1">
      <c r="A41" s="32">
        <v>17</v>
      </c>
      <c r="B41" s="31" t="s">
        <v>46</v>
      </c>
      <c r="C41" s="34" t="s">
        <v>47</v>
      </c>
      <c r="D41" s="7" t="s">
        <v>48</v>
      </c>
      <c r="E41" s="8" t="s">
        <v>49</v>
      </c>
      <c r="F41" s="35">
        <v>70</v>
      </c>
      <c r="G41" s="36">
        <v>62</v>
      </c>
      <c r="H41" s="36">
        <f t="shared" si="7"/>
        <v>8</v>
      </c>
      <c r="I41" s="36" t="s">
        <v>14</v>
      </c>
      <c r="J41" s="37">
        <f t="shared" si="6"/>
        <v>0.11428571428571428</v>
      </c>
      <c r="K41" s="37">
        <v>0.05</v>
      </c>
      <c r="L41" s="38" t="s">
        <v>19</v>
      </c>
      <c r="M41" s="26">
        <v>36229757.640000001</v>
      </c>
      <c r="N41" s="26">
        <v>36229758.640000001</v>
      </c>
    </row>
    <row r="42" spans="1:14" ht="31.5">
      <c r="A42" s="32"/>
      <c r="B42" s="31"/>
      <c r="C42" s="34"/>
      <c r="D42" s="6" t="s">
        <v>50</v>
      </c>
      <c r="E42" s="12" t="s">
        <v>28</v>
      </c>
      <c r="F42" s="35">
        <v>740</v>
      </c>
      <c r="G42" s="36">
        <v>699</v>
      </c>
      <c r="H42" s="36">
        <f t="shared" si="7"/>
        <v>41</v>
      </c>
      <c r="I42" s="36" t="s">
        <v>14</v>
      </c>
      <c r="J42" s="37">
        <f t="shared" si="6"/>
        <v>5.5405405405405408E-2</v>
      </c>
      <c r="K42" s="37">
        <v>0.05</v>
      </c>
      <c r="L42" s="38" t="s">
        <v>19</v>
      </c>
      <c r="M42" s="27"/>
      <c r="N42" s="27"/>
    </row>
    <row r="43" spans="1:14" ht="57.75" customHeight="1">
      <c r="A43" s="32"/>
      <c r="B43" s="31"/>
      <c r="C43" s="33" t="s">
        <v>18</v>
      </c>
      <c r="D43" s="6" t="s">
        <v>51</v>
      </c>
      <c r="E43" s="12" t="s">
        <v>28</v>
      </c>
      <c r="F43" s="35">
        <v>26600</v>
      </c>
      <c r="G43" s="36">
        <v>39094</v>
      </c>
      <c r="H43" s="36">
        <f t="shared" si="7"/>
        <v>-12494</v>
      </c>
      <c r="I43" s="36" t="s">
        <v>14</v>
      </c>
      <c r="J43" s="37">
        <f t="shared" si="6"/>
        <v>-0.46969924812030073</v>
      </c>
      <c r="K43" s="37">
        <v>0.05</v>
      </c>
      <c r="L43" s="38" t="s">
        <v>15</v>
      </c>
      <c r="M43" s="27"/>
      <c r="N43" s="27"/>
    </row>
    <row r="44" spans="1:14" ht="60" customHeight="1">
      <c r="A44" s="32"/>
      <c r="B44" s="31"/>
      <c r="C44" s="33"/>
      <c r="D44" s="6" t="s">
        <v>52</v>
      </c>
      <c r="E44" s="8" t="s">
        <v>49</v>
      </c>
      <c r="F44" s="35">
        <v>720</v>
      </c>
      <c r="G44" s="36">
        <v>1030</v>
      </c>
      <c r="H44" s="36">
        <f t="shared" si="7"/>
        <v>-310</v>
      </c>
      <c r="I44" s="36" t="s">
        <v>14</v>
      </c>
      <c r="J44" s="37">
        <f t="shared" si="6"/>
        <v>-0.43055555555555558</v>
      </c>
      <c r="K44" s="37">
        <v>0.05</v>
      </c>
      <c r="L44" s="38" t="s">
        <v>15</v>
      </c>
      <c r="M44" s="28"/>
      <c r="N44" s="28"/>
    </row>
    <row r="45" spans="1:14" ht="35.25" customHeight="1">
      <c r="A45" s="32">
        <v>18</v>
      </c>
      <c r="B45" s="31" t="s">
        <v>53</v>
      </c>
      <c r="C45" s="7" t="s">
        <v>16</v>
      </c>
      <c r="D45" s="6" t="s">
        <v>54</v>
      </c>
      <c r="E45" s="12" t="s">
        <v>28</v>
      </c>
      <c r="F45" s="35">
        <v>8000</v>
      </c>
      <c r="G45" s="36">
        <v>15290</v>
      </c>
      <c r="H45" s="36">
        <f t="shared" si="7"/>
        <v>-7290</v>
      </c>
      <c r="I45" s="36" t="s">
        <v>14</v>
      </c>
      <c r="J45" s="37">
        <f t="shared" si="6"/>
        <v>-0.91125</v>
      </c>
      <c r="K45" s="37">
        <v>0.05</v>
      </c>
      <c r="L45" s="38" t="s">
        <v>15</v>
      </c>
      <c r="M45" s="26">
        <v>7508128.8499999996</v>
      </c>
      <c r="N45" s="26">
        <v>7508129.8499999996</v>
      </c>
    </row>
    <row r="46" spans="1:14" ht="91.5" customHeight="1">
      <c r="A46" s="32"/>
      <c r="B46" s="31"/>
      <c r="C46" s="7" t="s">
        <v>55</v>
      </c>
      <c r="D46" s="6" t="s">
        <v>56</v>
      </c>
      <c r="E46" s="8" t="s">
        <v>57</v>
      </c>
      <c r="F46" s="35">
        <v>550</v>
      </c>
      <c r="G46" s="36">
        <v>550</v>
      </c>
      <c r="H46" s="36">
        <f t="shared" si="7"/>
        <v>0</v>
      </c>
      <c r="I46" s="36" t="s">
        <v>14</v>
      </c>
      <c r="J46" s="37">
        <f t="shared" si="6"/>
        <v>0</v>
      </c>
      <c r="K46" s="37">
        <v>0.05</v>
      </c>
      <c r="L46" s="38" t="s">
        <v>15</v>
      </c>
      <c r="M46" s="27"/>
      <c r="N46" s="27"/>
    </row>
    <row r="47" spans="1:14" ht="44.25" customHeight="1">
      <c r="A47" s="32"/>
      <c r="B47" s="31"/>
      <c r="C47" s="34" t="s">
        <v>47</v>
      </c>
      <c r="D47" s="6" t="s">
        <v>48</v>
      </c>
      <c r="E47" s="8" t="s">
        <v>49</v>
      </c>
      <c r="F47" s="35">
        <v>5</v>
      </c>
      <c r="G47" s="36">
        <v>5</v>
      </c>
      <c r="H47" s="36">
        <f t="shared" si="7"/>
        <v>0</v>
      </c>
      <c r="I47" s="36" t="s">
        <v>14</v>
      </c>
      <c r="J47" s="37">
        <f t="shared" ref="J47:J49" si="8">H47/F47</f>
        <v>0</v>
      </c>
      <c r="K47" s="37">
        <v>0.05</v>
      </c>
      <c r="L47" s="38" t="s">
        <v>15</v>
      </c>
      <c r="M47" s="27"/>
      <c r="N47" s="27"/>
    </row>
    <row r="48" spans="1:14" ht="43.5" customHeight="1">
      <c r="A48" s="32"/>
      <c r="B48" s="31"/>
      <c r="C48" s="34"/>
      <c r="D48" s="6" t="s">
        <v>50</v>
      </c>
      <c r="E48" s="12" t="s">
        <v>28</v>
      </c>
      <c r="F48" s="35">
        <v>50</v>
      </c>
      <c r="G48" s="36">
        <v>50</v>
      </c>
      <c r="H48" s="36">
        <f t="shared" si="7"/>
        <v>0</v>
      </c>
      <c r="I48" s="36" t="s">
        <v>14</v>
      </c>
      <c r="J48" s="37">
        <f t="shared" si="8"/>
        <v>0</v>
      </c>
      <c r="K48" s="37">
        <v>0.05</v>
      </c>
      <c r="L48" s="38" t="s">
        <v>15</v>
      </c>
      <c r="M48" s="27"/>
      <c r="N48" s="27"/>
    </row>
    <row r="49" spans="1:14" ht="40.5" customHeight="1">
      <c r="A49" s="32"/>
      <c r="B49" s="31"/>
      <c r="C49" s="7" t="s">
        <v>58</v>
      </c>
      <c r="D49" s="6" t="s">
        <v>59</v>
      </c>
      <c r="E49" s="8" t="s">
        <v>49</v>
      </c>
      <c r="F49" s="35">
        <v>15</v>
      </c>
      <c r="G49" s="36">
        <v>25</v>
      </c>
      <c r="H49" s="36">
        <f t="shared" si="7"/>
        <v>-10</v>
      </c>
      <c r="I49" s="36" t="s">
        <v>14</v>
      </c>
      <c r="J49" s="37">
        <f t="shared" si="8"/>
        <v>-0.66666666666666663</v>
      </c>
      <c r="K49" s="37">
        <v>0.05</v>
      </c>
      <c r="L49" s="38" t="s">
        <v>15</v>
      </c>
      <c r="M49" s="27"/>
      <c r="N49" s="27"/>
    </row>
    <row r="50" spans="1:14" ht="60" customHeight="1">
      <c r="A50" s="32"/>
      <c r="B50" s="31"/>
      <c r="C50" s="7" t="s">
        <v>60</v>
      </c>
      <c r="D50" s="6" t="s">
        <v>61</v>
      </c>
      <c r="E50" s="8" t="s">
        <v>49</v>
      </c>
      <c r="F50" s="35">
        <v>120</v>
      </c>
      <c r="G50" s="36">
        <v>120</v>
      </c>
      <c r="H50" s="36">
        <f t="shared" si="7"/>
        <v>0</v>
      </c>
      <c r="I50" s="40" t="s">
        <v>14</v>
      </c>
      <c r="J50" s="37">
        <f>H50/F50</f>
        <v>0</v>
      </c>
      <c r="K50" s="37">
        <v>0.05</v>
      </c>
      <c r="L50" s="38" t="s">
        <v>15</v>
      </c>
      <c r="M50" s="28"/>
      <c r="N50" s="28"/>
    </row>
    <row r="51" spans="1:14" ht="73.5" customHeight="1">
      <c r="A51" s="32">
        <v>19</v>
      </c>
      <c r="B51" s="31" t="s">
        <v>62</v>
      </c>
      <c r="C51" s="7" t="s">
        <v>12</v>
      </c>
      <c r="D51" s="6" t="s">
        <v>13</v>
      </c>
      <c r="E51" s="8" t="s">
        <v>49</v>
      </c>
      <c r="F51" s="35">
        <v>1865</v>
      </c>
      <c r="G51" s="36">
        <v>1935</v>
      </c>
      <c r="H51" s="36">
        <f t="shared" si="7"/>
        <v>-70</v>
      </c>
      <c r="I51" s="40" t="s">
        <v>14</v>
      </c>
      <c r="J51" s="37">
        <f>H51/F51</f>
        <v>-3.7533512064343161E-2</v>
      </c>
      <c r="K51" s="37">
        <v>0.05</v>
      </c>
      <c r="L51" s="38" t="s">
        <v>15</v>
      </c>
      <c r="M51" s="26">
        <v>21098987.57</v>
      </c>
      <c r="N51" s="26">
        <v>21098988.57</v>
      </c>
    </row>
    <row r="52" spans="1:14" ht="45.75" customHeight="1">
      <c r="A52" s="32"/>
      <c r="B52" s="31"/>
      <c r="C52" s="7" t="s">
        <v>63</v>
      </c>
      <c r="D52" s="6" t="s">
        <v>65</v>
      </c>
      <c r="E52" s="8" t="s">
        <v>64</v>
      </c>
      <c r="F52" s="35">
        <v>5000</v>
      </c>
      <c r="G52" s="36">
        <v>5020</v>
      </c>
      <c r="H52" s="36">
        <f t="shared" si="7"/>
        <v>-20</v>
      </c>
      <c r="I52" s="40" t="s">
        <v>14</v>
      </c>
      <c r="J52" s="37">
        <f>H52/F52</f>
        <v>-4.0000000000000001E-3</v>
      </c>
      <c r="K52" s="37">
        <v>0.05</v>
      </c>
      <c r="L52" s="38" t="s">
        <v>15</v>
      </c>
      <c r="M52" s="27"/>
      <c r="N52" s="27"/>
    </row>
    <row r="53" spans="1:14" ht="72.75" customHeight="1">
      <c r="A53" s="32"/>
      <c r="B53" s="31"/>
      <c r="C53" s="7" t="s">
        <v>66</v>
      </c>
      <c r="D53" s="6" t="s">
        <v>65</v>
      </c>
      <c r="E53" s="8" t="s">
        <v>64</v>
      </c>
      <c r="F53" s="35">
        <v>5800</v>
      </c>
      <c r="G53" s="36">
        <v>5816</v>
      </c>
      <c r="H53" s="36">
        <f t="shared" si="7"/>
        <v>-16</v>
      </c>
      <c r="I53" s="40" t="s">
        <v>14</v>
      </c>
      <c r="J53" s="37">
        <f>H53/F53</f>
        <v>-2.7586206896551722E-3</v>
      </c>
      <c r="K53" s="37">
        <v>0.05</v>
      </c>
      <c r="L53" s="38" t="s">
        <v>15</v>
      </c>
      <c r="M53" s="27"/>
      <c r="N53" s="27"/>
    </row>
    <row r="54" spans="1:14" ht="36" customHeight="1">
      <c r="A54" s="32"/>
      <c r="B54" s="31"/>
      <c r="C54" s="34" t="s">
        <v>18</v>
      </c>
      <c r="D54" s="6" t="s">
        <v>51</v>
      </c>
      <c r="E54" s="8" t="s">
        <v>28</v>
      </c>
      <c r="F54" s="35">
        <v>16755</v>
      </c>
      <c r="G54" s="36">
        <v>17517</v>
      </c>
      <c r="H54" s="36">
        <f t="shared" si="7"/>
        <v>-762</v>
      </c>
      <c r="I54" s="40" t="s">
        <v>14</v>
      </c>
      <c r="J54" s="37">
        <f t="shared" ref="J54:J55" si="9">H54/F54</f>
        <v>-4.547896150402865E-2</v>
      </c>
      <c r="K54" s="37">
        <v>0.05</v>
      </c>
      <c r="L54" s="38" t="s">
        <v>15</v>
      </c>
      <c r="M54" s="27"/>
      <c r="N54" s="27"/>
    </row>
    <row r="55" spans="1:14" ht="47.25">
      <c r="A55" s="32"/>
      <c r="B55" s="31"/>
      <c r="C55" s="34"/>
      <c r="D55" s="6" t="s">
        <v>52</v>
      </c>
      <c r="E55" s="8" t="s">
        <v>49</v>
      </c>
      <c r="F55" s="35">
        <v>1303</v>
      </c>
      <c r="G55" s="36">
        <v>1358</v>
      </c>
      <c r="H55" s="36">
        <f t="shared" si="7"/>
        <v>-55</v>
      </c>
      <c r="I55" s="40" t="s">
        <v>14</v>
      </c>
      <c r="J55" s="37">
        <f t="shared" si="9"/>
        <v>-4.2210283960092097E-2</v>
      </c>
      <c r="K55" s="37">
        <v>0.05</v>
      </c>
      <c r="L55" s="38" t="s">
        <v>15</v>
      </c>
      <c r="M55" s="28"/>
      <c r="N55" s="28"/>
    </row>
    <row r="56" spans="1:14">
      <c r="L56" s="42" t="s">
        <v>69</v>
      </c>
      <c r="M56" s="43">
        <f>SUM(M4:M55)</f>
        <v>588981356.60000014</v>
      </c>
      <c r="N56" s="43">
        <f>SUM(N4:N55)</f>
        <v>588981370.60000014</v>
      </c>
    </row>
  </sheetData>
  <mergeCells count="57">
    <mergeCell ref="C54:C55"/>
    <mergeCell ref="B51:B55"/>
    <mergeCell ref="A51:A55"/>
    <mergeCell ref="A39:A40"/>
    <mergeCell ref="B39:B40"/>
    <mergeCell ref="C41:C42"/>
    <mergeCell ref="B45:B50"/>
    <mergeCell ref="A45:A50"/>
    <mergeCell ref="C43:C44"/>
    <mergeCell ref="B41:B44"/>
    <mergeCell ref="A41:A44"/>
    <mergeCell ref="C47:C48"/>
    <mergeCell ref="B20:B21"/>
    <mergeCell ref="B22:B24"/>
    <mergeCell ref="B25:B27"/>
    <mergeCell ref="B28:B31"/>
    <mergeCell ref="B32:B35"/>
    <mergeCell ref="A20:A21"/>
    <mergeCell ref="A22:A24"/>
    <mergeCell ref="A25:A27"/>
    <mergeCell ref="A28:A31"/>
    <mergeCell ref="A32:A35"/>
    <mergeCell ref="B36:B38"/>
    <mergeCell ref="A36:A38"/>
    <mergeCell ref="B16:B19"/>
    <mergeCell ref="A9:A11"/>
    <mergeCell ref="A12:A14"/>
    <mergeCell ref="A16:A19"/>
    <mergeCell ref="A1:L1"/>
    <mergeCell ref="M9:M11"/>
    <mergeCell ref="N9:N11"/>
    <mergeCell ref="M12:M14"/>
    <mergeCell ref="N12:N14"/>
    <mergeCell ref="B9:B11"/>
    <mergeCell ref="B12:B14"/>
    <mergeCell ref="M16:M19"/>
    <mergeCell ref="N16:N19"/>
    <mergeCell ref="M20:M21"/>
    <mergeCell ref="N20:N21"/>
    <mergeCell ref="M22:M24"/>
    <mergeCell ref="N22:N24"/>
    <mergeCell ref="M25:M27"/>
    <mergeCell ref="N25:N27"/>
    <mergeCell ref="M28:M31"/>
    <mergeCell ref="N28:N31"/>
    <mergeCell ref="M32:M35"/>
    <mergeCell ref="N32:N35"/>
    <mergeCell ref="M36:M38"/>
    <mergeCell ref="N36:N38"/>
    <mergeCell ref="M39:M40"/>
    <mergeCell ref="N39:N40"/>
    <mergeCell ref="M41:M44"/>
    <mergeCell ref="N41:N44"/>
    <mergeCell ref="M45:M50"/>
    <mergeCell ref="N45:N50"/>
    <mergeCell ref="M51:M55"/>
    <mergeCell ref="N51:N55"/>
  </mergeCells>
  <pageMargins left="0.39374999999999999" right="0.39374999999999999" top="0.65902777777777799" bottom="0.65902777777777799" header="0.39374999999999999" footer="0.39374999999999999"/>
  <pageSetup paperSize="9" orientation="landscape" useFirstPageNumber="1" horizontalDpi="300" verticalDpi="300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583</TotalTime>
  <Application>LibreOffice/7.4.7.2$Windows_X86_64 LibreOffice_project/723314e595e8007d3cf785c16538505a1c878ca5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Мария Наилевна Рядовикова</dc:creator>
  <dc:description/>
  <cp:lastModifiedBy>Жукова</cp:lastModifiedBy>
  <cp:revision>80</cp:revision>
  <cp:lastPrinted>2024-07-24T09:58:53Z</cp:lastPrinted>
  <dcterms:created xsi:type="dcterms:W3CDTF">2022-04-19T10:29:04Z</dcterms:created>
  <dcterms:modified xsi:type="dcterms:W3CDTF">2025-01-29T12:14:43Z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