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G9" i="1"/>
  <c r="G10"/>
  <c r="G11"/>
  <c r="G12"/>
  <c r="G13"/>
  <c r="G14"/>
  <c r="G15"/>
  <c r="G16"/>
  <c r="G17"/>
  <c r="G18"/>
  <c r="G19"/>
  <c r="G20"/>
  <c r="G21"/>
  <c r="G8"/>
  <c r="F9"/>
  <c r="F10"/>
  <c r="F11"/>
  <c r="F12"/>
  <c r="F13"/>
  <c r="F14"/>
  <c r="F15"/>
  <c r="F16"/>
  <c r="F17"/>
  <c r="F18"/>
  <c r="F19"/>
  <c r="F20"/>
  <c r="F21"/>
  <c r="F8" l="1"/>
  <c r="D22"/>
  <c r="G22" s="1"/>
  <c r="C22"/>
  <c r="H22"/>
  <c r="I22"/>
  <c r="E22"/>
  <c r="F22" l="1"/>
</calcChain>
</file>

<file path=xl/sharedStrings.xml><?xml version="1.0" encoding="utf-8"?>
<sst xmlns="http://schemas.openxmlformats.org/spreadsheetml/2006/main" count="26" uniqueCount="26">
  <si>
    <t>Наименование</t>
  </si>
  <si>
    <t>Итого расходов</t>
  </si>
  <si>
    <t>Развитие системы образования</t>
  </si>
  <si>
    <t>Социальная поддержка населения</t>
  </si>
  <si>
    <t>Развитие культуры</t>
  </si>
  <si>
    <t>Развитие физической культуры, спорта, туризма и молодежной политики</t>
  </si>
  <si>
    <t>Муниципальное управление</t>
  </si>
  <si>
    <t>Развитие и поддержка субъектов малого и среднего предпринимательства</t>
  </si>
  <si>
    <t>Непрограммные направления деятельности</t>
  </si>
  <si>
    <t>Антинаркотическая политика</t>
  </si>
  <si>
    <t>* без учета объема условно утверждаемых расходов</t>
  </si>
  <si>
    <t>Защита населения от чрезвычайных ситуаций</t>
  </si>
  <si>
    <t>Эффективное управление муниципальными финансами</t>
  </si>
  <si>
    <t>Профилактика правонарушений, экстремизма и терроризма</t>
  </si>
  <si>
    <t>Жилищно-коммунальное хозяйство и благоустройство</t>
  </si>
  <si>
    <t>2026 год*</t>
  </si>
  <si>
    <t>Формирование современной городской среды</t>
  </si>
  <si>
    <t>Организация и осуществление дорожной деятельности</t>
  </si>
  <si>
    <t>Прогноз</t>
  </si>
  <si>
    <t>Сведения о расходах бюджета Беломорского муниципального округа Республики Карелия по муниципальным программам на 2025 год и плановый период 2026 и 2027 годов в сравнении с оценкой ожидаемого исполнения в 2024 году и отчетным периодом за 2023 год (консолидированный бюджет Беломорского муниципального округа)</t>
  </si>
  <si>
    <t>Факт 2023 г.</t>
  </si>
  <si>
    <t>Ожидаемое исполнение в 2024 г.</t>
  </si>
  <si>
    <t>2025 год</t>
  </si>
  <si>
    <t>2025 год в сравнении с 2023 годом (%)</t>
  </si>
  <si>
    <t>2025 год в сравнении с ожидаемым исполнением 2024 года (%)</t>
  </si>
  <si>
    <t>2027 год*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</si>
</sst>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W45"/>
  <sheetViews>
    <sheetView tabSelected="1" topLeftCell="A4" workbookViewId="0">
      <selection activeCell="D6" sqref="D6:D7"/>
    </sheetView>
  </sheetViews>
  <sheetFormatPr defaultRowHeight="15"/>
  <cols>
    <col min="1" max="1" width="9.140625" style="3"/>
    <col min="2" max="2" width="42.85546875" style="3" customWidth="1"/>
    <col min="3" max="3" width="17.42578125" style="3" customWidth="1"/>
    <col min="4" max="4" width="16.85546875" style="3" customWidth="1"/>
    <col min="5" max="6" width="14.7109375" style="3" customWidth="1"/>
    <col min="7" max="7" width="16.42578125" style="3" customWidth="1"/>
    <col min="8" max="8" width="15.42578125" style="3" customWidth="1"/>
    <col min="9" max="9" width="12.28515625" style="3" customWidth="1"/>
    <col min="10" max="16384" width="9.140625" style="3"/>
  </cols>
  <sheetData>
    <row r="2" spans="2:23" ht="77.25" customHeight="1">
      <c r="B2" s="18" t="s">
        <v>19</v>
      </c>
      <c r="C2" s="18"/>
      <c r="D2" s="18"/>
      <c r="E2" s="18"/>
      <c r="F2" s="18"/>
      <c r="G2" s="18"/>
      <c r="H2" s="18"/>
      <c r="I2" s="18"/>
      <c r="J2" s="12"/>
      <c r="K2" s="12"/>
      <c r="L2" s="12"/>
      <c r="M2" s="12"/>
    </row>
    <row r="3" spans="2:23">
      <c r="B3" s="17"/>
      <c r="C3" s="17"/>
      <c r="D3" s="17"/>
      <c r="E3" s="17"/>
      <c r="F3" s="17"/>
      <c r="G3" s="17"/>
      <c r="H3" s="17"/>
      <c r="I3" s="17"/>
    </row>
    <row r="4" spans="2:23">
      <c r="B4" s="17"/>
      <c r="C4" s="17"/>
      <c r="D4" s="17"/>
      <c r="E4" s="17"/>
      <c r="F4" s="17"/>
      <c r="G4" s="17"/>
      <c r="H4" s="17"/>
      <c r="I4" s="17"/>
    </row>
    <row r="5" spans="2:23">
      <c r="B5" s="2"/>
      <c r="C5" s="2"/>
      <c r="D5" s="2"/>
      <c r="E5" s="2"/>
      <c r="F5" s="2"/>
      <c r="G5" s="2"/>
      <c r="H5" s="2"/>
      <c r="I5" s="2"/>
    </row>
    <row r="6" spans="2:23" ht="15.75">
      <c r="B6" s="19" t="s">
        <v>0</v>
      </c>
      <c r="C6" s="20" t="s">
        <v>20</v>
      </c>
      <c r="D6" s="20" t="s">
        <v>21</v>
      </c>
      <c r="E6" s="22" t="s">
        <v>18</v>
      </c>
      <c r="F6" s="22"/>
      <c r="G6" s="22"/>
      <c r="H6" s="22"/>
      <c r="I6" s="22"/>
    </row>
    <row r="7" spans="2:23" s="4" customFormat="1" ht="90" customHeight="1">
      <c r="B7" s="19"/>
      <c r="C7" s="23"/>
      <c r="D7" s="23"/>
      <c r="E7" s="21" t="s">
        <v>22</v>
      </c>
      <c r="F7" s="24" t="s">
        <v>23</v>
      </c>
      <c r="G7" s="24" t="s">
        <v>24</v>
      </c>
      <c r="H7" s="21" t="s">
        <v>15</v>
      </c>
      <c r="I7" s="21" t="s">
        <v>25</v>
      </c>
    </row>
    <row r="8" spans="2:23" ht="30" customHeight="1">
      <c r="B8" s="1" t="s">
        <v>2</v>
      </c>
      <c r="C8" s="13">
        <v>544912.9</v>
      </c>
      <c r="D8" s="13">
        <v>591608.80000000005</v>
      </c>
      <c r="E8" s="25">
        <v>525754.23</v>
      </c>
      <c r="F8" s="13">
        <f>SUM(E8/C8)*100</f>
        <v>96.484085805272727</v>
      </c>
      <c r="G8" s="13">
        <f>SUM(E8/D8)*100</f>
        <v>88.868561454799178</v>
      </c>
      <c r="H8" s="25">
        <v>441334.57</v>
      </c>
      <c r="I8" s="25">
        <v>417649.45</v>
      </c>
    </row>
    <row r="9" spans="2:23" ht="30" customHeight="1">
      <c r="B9" s="1" t="s">
        <v>3</v>
      </c>
      <c r="C9" s="13">
        <v>13778.6</v>
      </c>
      <c r="D9" s="13">
        <v>17912.599999999999</v>
      </c>
      <c r="E9" s="25">
        <v>13836.9</v>
      </c>
      <c r="F9" s="13">
        <f t="shared" ref="F9:F21" si="0">SUM(E9/C9)*100</f>
        <v>100.42311991058597</v>
      </c>
      <c r="G9" s="13">
        <f t="shared" ref="G9:G21" si="1">SUM(E9/D9)*100</f>
        <v>77.246742516440946</v>
      </c>
      <c r="H9" s="25">
        <v>8237.7999999999993</v>
      </c>
      <c r="I9" s="25">
        <v>8159.6</v>
      </c>
    </row>
    <row r="10" spans="2:23" ht="30" customHeight="1">
      <c r="B10" s="1" t="s">
        <v>4</v>
      </c>
      <c r="C10" s="13">
        <v>88071</v>
      </c>
      <c r="D10" s="13">
        <v>74489</v>
      </c>
      <c r="E10" s="25">
        <v>67387.899999999994</v>
      </c>
      <c r="F10" s="13">
        <f t="shared" si="0"/>
        <v>76.515425054785339</v>
      </c>
      <c r="G10" s="13">
        <f t="shared" si="1"/>
        <v>90.466914577991375</v>
      </c>
      <c r="H10" s="25">
        <v>71016.399999999994</v>
      </c>
      <c r="I10" s="25">
        <v>70565.38</v>
      </c>
    </row>
    <row r="11" spans="2:23" ht="30" customHeight="1">
      <c r="B11" s="1" t="s">
        <v>5</v>
      </c>
      <c r="C11" s="13">
        <v>5055.5</v>
      </c>
      <c r="D11" s="13">
        <v>3776</v>
      </c>
      <c r="E11" s="25">
        <v>4190.3</v>
      </c>
      <c r="F11" s="13">
        <f t="shared" si="0"/>
        <v>82.885965779843744</v>
      </c>
      <c r="G11" s="13">
        <f t="shared" si="1"/>
        <v>110.97192796610169</v>
      </c>
      <c r="H11" s="25">
        <v>3699.5</v>
      </c>
      <c r="I11" s="25">
        <v>3699.5</v>
      </c>
    </row>
    <row r="12" spans="2:23" ht="30" customHeight="1">
      <c r="B12" s="1" t="s">
        <v>12</v>
      </c>
      <c r="C12" s="13">
        <v>26576.1</v>
      </c>
      <c r="D12" s="13">
        <v>17354.900000000001</v>
      </c>
      <c r="E12" s="25">
        <v>30165</v>
      </c>
      <c r="F12" s="13">
        <f t="shared" si="0"/>
        <v>113.50423877092577</v>
      </c>
      <c r="G12" s="13">
        <f t="shared" si="1"/>
        <v>173.81258318976197</v>
      </c>
      <c r="H12" s="25">
        <v>39546</v>
      </c>
      <c r="I12" s="25">
        <v>36000</v>
      </c>
    </row>
    <row r="13" spans="2:23" ht="30" customHeight="1">
      <c r="B13" s="1" t="s">
        <v>7</v>
      </c>
      <c r="C13" s="13">
        <v>0</v>
      </c>
      <c r="D13" s="13">
        <v>18.7</v>
      </c>
      <c r="E13" s="13">
        <v>150</v>
      </c>
      <c r="F13" s="13" t="e">
        <f t="shared" si="0"/>
        <v>#DIV/0!</v>
      </c>
      <c r="G13" s="13">
        <f t="shared" si="1"/>
        <v>802.13903743315507</v>
      </c>
      <c r="H13" s="13">
        <v>50</v>
      </c>
      <c r="I13" s="13">
        <v>50</v>
      </c>
    </row>
    <row r="14" spans="2:23" ht="30" customHeight="1">
      <c r="B14" s="8" t="s">
        <v>9</v>
      </c>
      <c r="C14" s="16">
        <v>35</v>
      </c>
      <c r="D14" s="16">
        <v>35</v>
      </c>
      <c r="E14" s="13">
        <v>40</v>
      </c>
      <c r="F14" s="13">
        <f t="shared" si="0"/>
        <v>114.28571428571428</v>
      </c>
      <c r="G14" s="13">
        <f t="shared" si="1"/>
        <v>114.28571428571428</v>
      </c>
      <c r="H14" s="13">
        <v>40</v>
      </c>
      <c r="I14" s="13">
        <v>40</v>
      </c>
    </row>
    <row r="15" spans="2:23" ht="30" customHeight="1">
      <c r="B15" s="8" t="s">
        <v>11</v>
      </c>
      <c r="C15" s="16">
        <v>0</v>
      </c>
      <c r="D15" s="16">
        <v>2302.6999999999998</v>
      </c>
      <c r="E15" s="25">
        <v>2446.2399999999998</v>
      </c>
      <c r="F15" s="13" t="e">
        <f t="shared" si="0"/>
        <v>#DIV/0!</v>
      </c>
      <c r="G15" s="13">
        <f t="shared" si="1"/>
        <v>106.23355191731446</v>
      </c>
      <c r="H15" s="25">
        <v>4560</v>
      </c>
      <c r="I15" s="25">
        <v>3000</v>
      </c>
      <c r="P15" s="12"/>
      <c r="Q15" s="12"/>
      <c r="R15" s="12"/>
      <c r="S15" s="12"/>
      <c r="T15" s="12"/>
      <c r="U15" s="12"/>
      <c r="V15" s="12"/>
      <c r="W15" s="12"/>
    </row>
    <row r="16" spans="2:23" ht="30" customHeight="1">
      <c r="B16" s="1" t="s">
        <v>6</v>
      </c>
      <c r="C16" s="13">
        <v>100047.1</v>
      </c>
      <c r="D16" s="13">
        <v>119237.4</v>
      </c>
      <c r="E16" s="25">
        <v>115150.3</v>
      </c>
      <c r="F16" s="13">
        <f t="shared" si="0"/>
        <v>115.09608974173165</v>
      </c>
      <c r="G16" s="13">
        <f t="shared" si="1"/>
        <v>96.572300301750971</v>
      </c>
      <c r="H16" s="25">
        <v>110221.1</v>
      </c>
      <c r="I16" s="25">
        <v>107254.49</v>
      </c>
    </row>
    <row r="17" spans="2:9" ht="30" customHeight="1">
      <c r="B17" s="1" t="s">
        <v>13</v>
      </c>
      <c r="C17" s="13">
        <v>30.6</v>
      </c>
      <c r="D17" s="13">
        <v>106.9</v>
      </c>
      <c r="E17" s="13">
        <v>30.6</v>
      </c>
      <c r="F17" s="13">
        <f t="shared" si="0"/>
        <v>100</v>
      </c>
      <c r="G17" s="13">
        <f t="shared" si="1"/>
        <v>28.624883068288121</v>
      </c>
      <c r="H17" s="13">
        <v>30.6</v>
      </c>
      <c r="I17" s="13">
        <v>30.6</v>
      </c>
    </row>
    <row r="18" spans="2:9" ht="30" customHeight="1">
      <c r="B18" s="9" t="s">
        <v>14</v>
      </c>
      <c r="C18" s="13">
        <v>651078.19999999995</v>
      </c>
      <c r="D18" s="13">
        <v>65462</v>
      </c>
      <c r="E18" s="25">
        <v>9749</v>
      </c>
      <c r="F18" s="13">
        <f t="shared" si="0"/>
        <v>1.4973623752108427</v>
      </c>
      <c r="G18" s="13">
        <f t="shared" si="1"/>
        <v>14.892609452812319</v>
      </c>
      <c r="H18" s="25">
        <v>19802.400000000001</v>
      </c>
      <c r="I18" s="25">
        <v>12900</v>
      </c>
    </row>
    <row r="19" spans="2:9" ht="30" customHeight="1">
      <c r="B19" s="9" t="s">
        <v>16</v>
      </c>
      <c r="C19" s="13">
        <v>1716.1</v>
      </c>
      <c r="D19" s="13">
        <v>843.1</v>
      </c>
      <c r="E19" s="25">
        <v>1001.77</v>
      </c>
      <c r="F19" s="13">
        <f t="shared" si="0"/>
        <v>58.374803333139091</v>
      </c>
      <c r="G19" s="13">
        <f t="shared" si="1"/>
        <v>118.81983157395327</v>
      </c>
      <c r="H19" s="25">
        <v>2560.41</v>
      </c>
      <c r="I19" s="25">
        <v>2598.31</v>
      </c>
    </row>
    <row r="20" spans="2:9" ht="30" customHeight="1">
      <c r="B20" s="9" t="s">
        <v>17</v>
      </c>
      <c r="C20" s="13">
        <v>32915.4</v>
      </c>
      <c r="D20" s="13">
        <v>28511.1</v>
      </c>
      <c r="E20" s="25">
        <v>17188.93</v>
      </c>
      <c r="F20" s="13">
        <f t="shared" si="0"/>
        <v>52.221543715099919</v>
      </c>
      <c r="G20" s="13">
        <f t="shared" si="1"/>
        <v>60.288554282367222</v>
      </c>
      <c r="H20" s="25">
        <v>16748.8</v>
      </c>
      <c r="I20" s="25">
        <v>22223.3</v>
      </c>
    </row>
    <row r="21" spans="2:9" ht="30" customHeight="1">
      <c r="B21" s="1" t="s">
        <v>8</v>
      </c>
      <c r="C21" s="13">
        <v>88737.4</v>
      </c>
      <c r="D21" s="13">
        <v>11150</v>
      </c>
      <c r="E21" s="25">
        <v>10052.66</v>
      </c>
      <c r="F21" s="13">
        <f t="shared" si="0"/>
        <v>11.328549179939913</v>
      </c>
      <c r="G21" s="13">
        <f t="shared" si="1"/>
        <v>90.158385650224218</v>
      </c>
      <c r="H21" s="25">
        <v>9687.2800000000007</v>
      </c>
      <c r="I21" s="25">
        <v>9552.08</v>
      </c>
    </row>
    <row r="22" spans="2:9" ht="30" customHeight="1">
      <c r="B22" s="10" t="s">
        <v>1</v>
      </c>
      <c r="C22" s="11">
        <f>SUM(C8:C21)</f>
        <v>1552953.9</v>
      </c>
      <c r="D22" s="15">
        <f>SUM(D8:D21)</f>
        <v>932808.2</v>
      </c>
      <c r="E22" s="11">
        <f>SUM(E8:E21)</f>
        <v>797143.83000000019</v>
      </c>
      <c r="F22" s="14">
        <f t="shared" ref="F9:F22" si="2">SUM(E22/C22)*100</f>
        <v>51.33081091460604</v>
      </c>
      <c r="G22" s="14">
        <f>SUM(E22/D22)*100</f>
        <v>85.456348904308541</v>
      </c>
      <c r="H22" s="11">
        <f>SUM(H8:H21)</f>
        <v>727534.8600000001</v>
      </c>
      <c r="I22" s="11">
        <f>SUM(I8:I21)</f>
        <v>693722.71</v>
      </c>
    </row>
    <row r="23" spans="2:9" s="5" customFormat="1">
      <c r="B23" s="6"/>
      <c r="C23" s="6"/>
      <c r="D23" s="6"/>
      <c r="E23" s="7"/>
      <c r="F23" s="7"/>
      <c r="G23" s="7"/>
      <c r="H23" s="7"/>
      <c r="I23" s="7"/>
    </row>
    <row r="24" spans="2:9" s="5" customFormat="1">
      <c r="B24" s="3" t="s">
        <v>10</v>
      </c>
      <c r="C24" s="3"/>
      <c r="D24" s="3"/>
      <c r="E24" s="7"/>
      <c r="F24" s="7"/>
      <c r="G24" s="7"/>
      <c r="H24" s="7"/>
      <c r="I24" s="7"/>
    </row>
    <row r="44" ht="15" customHeight="1"/>
    <row r="45" ht="15" customHeight="1"/>
  </sheetData>
  <mergeCells count="7">
    <mergeCell ref="B4:I4"/>
    <mergeCell ref="B3:I3"/>
    <mergeCell ref="B2:I2"/>
    <mergeCell ref="E6:I6"/>
    <mergeCell ref="B6:B7"/>
    <mergeCell ref="C6:C7"/>
    <mergeCell ref="D6:D7"/>
  </mergeCells>
  <printOptions horizontalCentered="1"/>
  <pageMargins left="0.31496062992125984" right="0.31496062992125984" top="0.55118110236220474" bottom="0.39370078740157483" header="0.31496062992125984" footer="0.31496062992125984"/>
  <pageSetup paperSize="9" scale="6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2024-11-18T11:48:44Z</dcterms:modified>
</cp:coreProperties>
</file>