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Доходы" sheetId="5" r:id="rId1"/>
  </sheets>
  <calcPr calcId="124519" iterate="1"/>
</workbook>
</file>

<file path=xl/calcChain.xml><?xml version="1.0" encoding="utf-8"?>
<calcChain xmlns="http://schemas.openxmlformats.org/spreadsheetml/2006/main">
  <c r="E30" i="5"/>
  <c r="E22"/>
  <c r="E31"/>
  <c r="E13"/>
  <c r="E8"/>
  <c r="E9" l="1"/>
  <c r="D24" l="1"/>
  <c r="C24"/>
  <c r="E29"/>
  <c r="E28"/>
  <c r="E27"/>
  <c r="E26"/>
  <c r="E21"/>
  <c r="E20"/>
  <c r="E19"/>
  <c r="E18"/>
  <c r="E17"/>
  <c r="D15"/>
  <c r="C15"/>
  <c r="E15" l="1"/>
  <c r="D5"/>
  <c r="C5"/>
  <c r="D32" l="1"/>
  <c r="H5"/>
  <c r="C32"/>
  <c r="G5"/>
  <c r="E14"/>
  <c r="E12"/>
  <c r="E11"/>
  <c r="E7"/>
  <c r="E5"/>
  <c r="E24"/>
  <c r="E32" l="1"/>
</calcChain>
</file>

<file path=xl/sharedStrings.xml><?xml version="1.0" encoding="utf-8"?>
<sst xmlns="http://schemas.openxmlformats.org/spreadsheetml/2006/main" count="34" uniqueCount="32">
  <si>
    <t>тыс.руб.</t>
  </si>
  <si>
    <t>Налоговые доходы</t>
  </si>
  <si>
    <t>Наименование источника доходов</t>
  </si>
  <si>
    <t xml:space="preserve"> - налог на доходы физических лиц</t>
  </si>
  <si>
    <t xml:space="preserve"> - единый налог на вмененный доход</t>
  </si>
  <si>
    <t xml:space="preserve"> - единый сельскохозяйственный налог </t>
  </si>
  <si>
    <t xml:space="preserve"> - госпошлина</t>
  </si>
  <si>
    <t>Неналоговые доходы</t>
  </si>
  <si>
    <t>Безвозмездные поступления</t>
  </si>
  <si>
    <t xml:space="preserve"> - дотации на выравнивание бюджетной обеспеченности</t>
  </si>
  <si>
    <t xml:space="preserve"> - субвенции</t>
  </si>
  <si>
    <t xml:space="preserve"> - субсидии</t>
  </si>
  <si>
    <t xml:space="preserve"> - иные межбюджетные трансферты</t>
  </si>
  <si>
    <t xml:space="preserve"> - доходы от использования имущества, находящегося в муниципальной собственности</t>
  </si>
  <si>
    <t xml:space="preserve"> - штрафы, санкции, возмещение ущерба</t>
  </si>
  <si>
    <t xml:space="preserve"> - доходы от продажи материальных и нематериальных активов</t>
  </si>
  <si>
    <t xml:space="preserve"> - налог, взимаемый в связи с применением патентной системой налогообложения</t>
  </si>
  <si>
    <t xml:space="preserve"> - прочие неналоговые поступления</t>
  </si>
  <si>
    <t>выполнение плана, %</t>
  </si>
  <si>
    <t xml:space="preserve">                             из них:</t>
  </si>
  <si>
    <t xml:space="preserve"> - плата за негативное воздействие на окружающую среду</t>
  </si>
  <si>
    <t xml:space="preserve"> - компенсации затрат государства</t>
  </si>
  <si>
    <t>ВСЕГО:</t>
  </si>
  <si>
    <t xml:space="preserve"> - налог, взимаемый в связи с применением упрощенной системы налогообложения</t>
  </si>
  <si>
    <t xml:space="preserve"> - налоги на товары, реализуемые на территории РФ (акцизы)</t>
  </si>
  <si>
    <t>- 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</si>
  <si>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 xml:space="preserve"> - налог на имущество</t>
  </si>
  <si>
    <t>Сведения об исполнении бюджета Беломорского муниципального округа Республики Карелия за 1 полугодие 2024 года по доходам в разрезе видов доходов в сравнении с запланированными значениями на соответствующий финансовый год</t>
  </si>
  <si>
    <t>уточненный план на 01.07.2024</t>
  </si>
  <si>
    <t>исполнено на 01.07.2024</t>
  </si>
  <si>
    <t>- доходы от оказания платных услуг</t>
  </si>
  <si>
    <t>- безвозмездные поступления от организаций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</si>
</sst>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66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1" fillId="0" borderId="1" xfId="0" applyNumberFormat="1" applyFont="1" applyBorder="1" applyAlignment="1">
      <alignment horizontal="right" vertical="center"/>
    </xf>
    <xf numFmtId="165" fontId="2" fillId="2" borderId="1" xfId="0" applyNumberFormat="1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64" fontId="2" fillId="2" borderId="1" xfId="0" applyNumberFormat="1" applyFont="1" applyFill="1" applyBorder="1"/>
    <xf numFmtId="49" fontId="1" fillId="0" borderId="2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vertical="center" wrapText="1"/>
    </xf>
    <xf numFmtId="164" fontId="0" fillId="0" borderId="0" xfId="0" applyNumberFormat="1"/>
    <xf numFmtId="0" fontId="2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49" fontId="3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49" fontId="1" fillId="0" borderId="1" xfId="0" applyNumberFormat="1" applyFont="1" applyBorder="1" applyAlignment="1">
      <alignment vertical="center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32"/>
  <sheetViews>
    <sheetView tabSelected="1" topLeftCell="A9" workbookViewId="0">
      <selection activeCell="D28" sqref="D28"/>
    </sheetView>
  </sheetViews>
  <sheetFormatPr defaultRowHeight="15"/>
  <cols>
    <col min="2" max="2" width="41.42578125" customWidth="1"/>
    <col min="3" max="3" width="19" style="28" customWidth="1"/>
    <col min="4" max="4" width="18.5703125" customWidth="1"/>
    <col min="5" max="5" width="19" customWidth="1"/>
  </cols>
  <sheetData>
    <row r="1" spans="2:8">
      <c r="B1" s="1"/>
      <c r="C1" s="24"/>
      <c r="D1" s="24"/>
    </row>
    <row r="2" spans="2:8" ht="81.75" customHeight="1">
      <c r="B2" s="25" t="s">
        <v>27</v>
      </c>
      <c r="C2" s="25"/>
      <c r="D2" s="25"/>
      <c r="E2" s="25"/>
    </row>
    <row r="3" spans="2:8" ht="21" customHeight="1">
      <c r="B3" s="26" t="s">
        <v>0</v>
      </c>
      <c r="C3" s="26"/>
      <c r="D3" s="26"/>
      <c r="E3" s="26"/>
    </row>
    <row r="4" spans="2:8" ht="53.25" customHeight="1">
      <c r="B4" s="3" t="s">
        <v>2</v>
      </c>
      <c r="C4" s="5" t="s">
        <v>28</v>
      </c>
      <c r="D4" s="5" t="s">
        <v>29</v>
      </c>
      <c r="E4" s="5" t="s">
        <v>18</v>
      </c>
    </row>
    <row r="5" spans="2:8" ht="21.75" customHeight="1">
      <c r="B5" s="17" t="s">
        <v>1</v>
      </c>
      <c r="C5" s="7">
        <f>SUM(C7:C14)</f>
        <v>334673.90000000002</v>
      </c>
      <c r="D5" s="7">
        <f>SUM(D7:D14)</f>
        <v>147481.20000000001</v>
      </c>
      <c r="E5" s="14">
        <f t="shared" ref="E5" si="0">SUM(D5/C5)*100</f>
        <v>44.067135202356681</v>
      </c>
      <c r="G5" s="22">
        <f>SUM(C5+C15)</f>
        <v>361195.4</v>
      </c>
      <c r="H5" s="22">
        <f>SUM(D5+D15)</f>
        <v>163495.90000000002</v>
      </c>
    </row>
    <row r="6" spans="2:8" ht="15.75" customHeight="1">
      <c r="B6" s="23" t="s">
        <v>19</v>
      </c>
      <c r="C6" s="23"/>
      <c r="D6" s="23"/>
      <c r="E6" s="23"/>
    </row>
    <row r="7" spans="2:8" ht="18.75" customHeight="1">
      <c r="B7" s="15" t="s">
        <v>3</v>
      </c>
      <c r="C7" s="8">
        <v>235925</v>
      </c>
      <c r="D7" s="8">
        <v>114627.5</v>
      </c>
      <c r="E7" s="9">
        <f t="shared" ref="E7:E14" si="1">SUM(D7/C7)*100</f>
        <v>48.586415174313871</v>
      </c>
    </row>
    <row r="8" spans="2:8" ht="32.25" customHeight="1">
      <c r="B8" s="20" t="s">
        <v>24</v>
      </c>
      <c r="C8" s="8">
        <v>12316.9</v>
      </c>
      <c r="D8" s="8">
        <v>5926</v>
      </c>
      <c r="E8" s="9">
        <f t="shared" si="1"/>
        <v>48.112755644683325</v>
      </c>
    </row>
    <row r="9" spans="2:8" ht="35.25" customHeight="1">
      <c r="B9" s="16" t="s">
        <v>23</v>
      </c>
      <c r="C9" s="8">
        <v>2108</v>
      </c>
      <c r="D9" s="8">
        <v>1711.7</v>
      </c>
      <c r="E9" s="9">
        <f t="shared" si="1"/>
        <v>81.200189753320686</v>
      </c>
    </row>
    <row r="10" spans="2:8" ht="19.5" customHeight="1">
      <c r="B10" s="15" t="s">
        <v>4</v>
      </c>
      <c r="C10" s="8">
        <v>0</v>
      </c>
      <c r="D10" s="8">
        <v>24</v>
      </c>
      <c r="E10" s="9">
        <v>0</v>
      </c>
    </row>
    <row r="11" spans="2:8" ht="18.75" customHeight="1">
      <c r="B11" s="15" t="s">
        <v>5</v>
      </c>
      <c r="C11" s="8">
        <v>73739</v>
      </c>
      <c r="D11" s="8">
        <v>21910.400000000001</v>
      </c>
      <c r="E11" s="9">
        <f t="shared" si="1"/>
        <v>29.71344878558158</v>
      </c>
    </row>
    <row r="12" spans="2:8" ht="33" customHeight="1">
      <c r="B12" s="16" t="s">
        <v>16</v>
      </c>
      <c r="C12" s="8">
        <v>1050</v>
      </c>
      <c r="D12" s="8">
        <v>761.4</v>
      </c>
      <c r="E12" s="9">
        <f t="shared" si="1"/>
        <v>72.514285714285705</v>
      </c>
    </row>
    <row r="13" spans="2:8" ht="23.25" customHeight="1">
      <c r="B13" s="20" t="s">
        <v>26</v>
      </c>
      <c r="C13" s="8">
        <v>6442</v>
      </c>
      <c r="D13" s="8">
        <v>967.7</v>
      </c>
      <c r="E13" s="9">
        <f t="shared" si="1"/>
        <v>15.021732381248059</v>
      </c>
    </row>
    <row r="14" spans="2:8" ht="18.75" customHeight="1">
      <c r="B14" s="15" t="s">
        <v>6</v>
      </c>
      <c r="C14" s="8">
        <v>3093</v>
      </c>
      <c r="D14" s="8">
        <v>1552.5</v>
      </c>
      <c r="E14" s="9">
        <f t="shared" si="1"/>
        <v>50.19398642095053</v>
      </c>
    </row>
    <row r="15" spans="2:8">
      <c r="B15" s="6" t="s">
        <v>7</v>
      </c>
      <c r="C15" s="7">
        <f>SUM(C17:C23)</f>
        <v>26521.5</v>
      </c>
      <c r="D15" s="7">
        <f>SUM(D17:D23)</f>
        <v>16014.699999999999</v>
      </c>
      <c r="E15" s="12">
        <f>SUM(D15/C15)*100</f>
        <v>60.383839526421959</v>
      </c>
    </row>
    <row r="16" spans="2:8">
      <c r="B16" s="23" t="s">
        <v>19</v>
      </c>
      <c r="C16" s="23"/>
      <c r="D16" s="23"/>
      <c r="E16" s="23"/>
    </row>
    <row r="17" spans="2:5" ht="45">
      <c r="B17" s="4" t="s">
        <v>13</v>
      </c>
      <c r="C17" s="9">
        <v>14019.9</v>
      </c>
      <c r="D17" s="8">
        <v>8307.4</v>
      </c>
      <c r="E17" s="13">
        <f t="shared" ref="E17:E22" si="2">SUM(D17/C17)*100</f>
        <v>59.254345608741858</v>
      </c>
    </row>
    <row r="18" spans="2:5" ht="30">
      <c r="B18" s="4" t="s">
        <v>15</v>
      </c>
      <c r="C18" s="9">
        <v>405.9</v>
      </c>
      <c r="D18" s="8">
        <v>239.8</v>
      </c>
      <c r="E18" s="13">
        <f t="shared" si="2"/>
        <v>59.07859078590787</v>
      </c>
    </row>
    <row r="19" spans="2:5" ht="30">
      <c r="B19" s="4" t="s">
        <v>20</v>
      </c>
      <c r="C19" s="9">
        <v>53.7</v>
      </c>
      <c r="D19" s="8">
        <v>24.4</v>
      </c>
      <c r="E19" s="13">
        <f t="shared" si="2"/>
        <v>45.437616387337052</v>
      </c>
    </row>
    <row r="20" spans="2:5">
      <c r="B20" s="4" t="s">
        <v>14</v>
      </c>
      <c r="C20" s="9">
        <v>2215.6</v>
      </c>
      <c r="D20" s="8">
        <v>232.1</v>
      </c>
      <c r="E20" s="13">
        <f t="shared" si="2"/>
        <v>10.475717638562918</v>
      </c>
    </row>
    <row r="21" spans="2:5">
      <c r="B21" s="4" t="s">
        <v>21</v>
      </c>
      <c r="C21" s="9">
        <v>526.9</v>
      </c>
      <c r="D21" s="8">
        <v>204.9</v>
      </c>
      <c r="E21" s="13">
        <f t="shared" si="2"/>
        <v>38.887834503700894</v>
      </c>
    </row>
    <row r="22" spans="2:5">
      <c r="B22" s="21" t="s">
        <v>30</v>
      </c>
      <c r="C22" s="9">
        <v>9299.5</v>
      </c>
      <c r="D22" s="8">
        <v>6981.1</v>
      </c>
      <c r="E22" s="13">
        <f t="shared" si="2"/>
        <v>75.069627399322542</v>
      </c>
    </row>
    <row r="23" spans="2:5">
      <c r="B23" s="4" t="s">
        <v>17</v>
      </c>
      <c r="C23" s="9">
        <v>0</v>
      </c>
      <c r="D23" s="8">
        <v>25</v>
      </c>
      <c r="E23" s="13">
        <v>0</v>
      </c>
    </row>
    <row r="24" spans="2:5">
      <c r="B24" s="18" t="s">
        <v>8</v>
      </c>
      <c r="C24" s="7">
        <f>SUM(C26:C31)</f>
        <v>475845.80000000005</v>
      </c>
      <c r="D24" s="7">
        <f>SUM(D26:D31)</f>
        <v>271298.40000000002</v>
      </c>
      <c r="E24" s="10">
        <f>SUM(D24/C24)*100</f>
        <v>57.013931824132946</v>
      </c>
    </row>
    <row r="25" spans="2:5">
      <c r="B25" s="23" t="s">
        <v>19</v>
      </c>
      <c r="C25" s="23"/>
      <c r="D25" s="23"/>
      <c r="E25" s="23"/>
    </row>
    <row r="26" spans="2:5" ht="30">
      <c r="B26" s="4" t="s">
        <v>9</v>
      </c>
      <c r="C26" s="8">
        <v>45026</v>
      </c>
      <c r="D26" s="8">
        <v>26265.4</v>
      </c>
      <c r="E26" s="11">
        <f t="shared" ref="E26:E32" si="3">SUM(D26/C26)*100</f>
        <v>58.333851552436379</v>
      </c>
    </row>
    <row r="27" spans="2:5">
      <c r="B27" s="2" t="s">
        <v>10</v>
      </c>
      <c r="C27" s="8">
        <v>349492.9</v>
      </c>
      <c r="D27" s="8">
        <v>202316.1</v>
      </c>
      <c r="E27" s="11">
        <f t="shared" si="3"/>
        <v>57.888472126329319</v>
      </c>
    </row>
    <row r="28" spans="2:5">
      <c r="B28" s="2" t="s">
        <v>11</v>
      </c>
      <c r="C28" s="8">
        <v>62395.4</v>
      </c>
      <c r="D28" s="8">
        <v>25825.9</v>
      </c>
      <c r="E28" s="11">
        <f t="shared" si="3"/>
        <v>41.390711494757625</v>
      </c>
    </row>
    <row r="29" spans="2:5">
      <c r="B29" s="2" t="s">
        <v>12</v>
      </c>
      <c r="C29" s="8">
        <v>18935.8</v>
      </c>
      <c r="D29" s="8">
        <v>16895.3</v>
      </c>
      <c r="E29" s="11">
        <f t="shared" si="3"/>
        <v>89.224115168094301</v>
      </c>
    </row>
    <row r="30" spans="2:5">
      <c r="B30" s="27" t="s">
        <v>31</v>
      </c>
      <c r="C30" s="8">
        <v>50</v>
      </c>
      <c r="D30" s="8">
        <v>50</v>
      </c>
      <c r="E30" s="11">
        <f t="shared" si="3"/>
        <v>100</v>
      </c>
    </row>
    <row r="31" spans="2:5" ht="69" customHeight="1">
      <c r="B31" s="21" t="s">
        <v>25</v>
      </c>
      <c r="C31" s="8">
        <v>-54.3</v>
      </c>
      <c r="D31" s="8">
        <v>-54.3</v>
      </c>
      <c r="E31" s="11">
        <f t="shared" si="3"/>
        <v>100</v>
      </c>
    </row>
    <row r="32" spans="2:5">
      <c r="B32" s="6" t="s">
        <v>22</v>
      </c>
      <c r="C32" s="19">
        <f>SUM(C5+C15+C24)</f>
        <v>837041.20000000007</v>
      </c>
      <c r="D32" s="19">
        <f>SUM(D5+D15+D24)</f>
        <v>434794.30000000005</v>
      </c>
      <c r="E32" s="10">
        <f t="shared" si="3"/>
        <v>51.944193427993746</v>
      </c>
    </row>
  </sheetData>
  <mergeCells count="6">
    <mergeCell ref="B25:E25"/>
    <mergeCell ref="B6:E6"/>
    <mergeCell ref="C1:D1"/>
    <mergeCell ref="B2:E2"/>
    <mergeCell ref="B3:E3"/>
    <mergeCell ref="B16:E1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2024-07-02T13:21:53Z</dcterms:modified>
</cp:coreProperties>
</file>